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Итоговый перечень - Расчет стои" sheetId="1" r:id="rId4"/>
  </sheets>
</workbook>
</file>

<file path=xl/sharedStrings.xml><?xml version="1.0" encoding="utf-8"?>
<sst xmlns="http://schemas.openxmlformats.org/spreadsheetml/2006/main" uniqueCount="95">
  <si>
    <r>
      <rPr>
        <sz val="12"/>
        <color indexed="10"/>
        <rFont val="Avenir Next Medium"/>
      </rPr>
      <t xml:space="preserve">Расчет стоимости реализации проекта </t>
    </r>
    <r>
      <rPr>
        <sz val="12"/>
        <color indexed="10"/>
        <rFont val="Avenir Next Demi Bold"/>
      </rPr>
      <t>«Синий Всадник»</t>
    </r>
  </si>
  <si>
    <t>Статьи расходов</t>
  </si>
  <si>
    <t>Сумма</t>
  </si>
  <si>
    <t>1.</t>
  </si>
  <si>
    <t>Расходы на материалы</t>
  </si>
  <si>
    <t>Кол-во, шт.</t>
  </si>
  <si>
    <t>Цена за шт.</t>
  </si>
  <si>
    <t>Общая сумма</t>
  </si>
  <si>
    <t>1.1</t>
  </si>
  <si>
    <t>Ферма, сечение 160х200 см, длина 5,5 м, высота 2,8 м, металлические основания для установки, изготовление</t>
  </si>
  <si>
    <t>9</t>
  </si>
  <si>
    <t>1.2</t>
  </si>
  <si>
    <t>Обрезная доска, 1,5 м3</t>
  </si>
  <si>
    <t>1.3</t>
  </si>
  <si>
    <t>Монолитный поликарбонат , 36 м2</t>
  </si>
  <si>
    <t>36</t>
  </si>
  <si>
    <t>1.4</t>
  </si>
  <si>
    <t>Большие стены/перегородочные панели для декоративной росписи длина 4,5м, высота 1,5м, ширина 10 см</t>
  </si>
  <si>
    <t>3</t>
  </si>
  <si>
    <t>1.5</t>
  </si>
  <si>
    <t>Малые стены/перегородочные панели для декоративной росписи длина 3 м, высота 1,5м, ширина 10 см</t>
  </si>
  <si>
    <t>1.6</t>
  </si>
  <si>
    <t>Круг-пандус, диаметр 3м, высота 10 см</t>
  </si>
  <si>
    <t>1</t>
  </si>
  <si>
    <t>1.7</t>
  </si>
  <si>
    <t>Столы деревянные, треугольная форма, 80х80х80 см, высота 80см</t>
  </si>
  <si>
    <t>12</t>
  </si>
  <si>
    <t>1.8</t>
  </si>
  <si>
    <t>Табуретки деревянные, треугольная форма, 60х60х60 см, высота 40см</t>
  </si>
  <si>
    <t>1.9</t>
  </si>
  <si>
    <t>Каркас для грядок ячеистый, треугольная форма, основание 1х1х1м, высота 1,5 м</t>
  </si>
  <si>
    <t>2</t>
  </si>
  <si>
    <t>1.10</t>
  </si>
  <si>
    <t>Расходные материалы (саморезы, сверла, перчатки, мешки и пр.)</t>
  </si>
  <si>
    <t>1.11</t>
  </si>
  <si>
    <t xml:space="preserve">Вазоны керамические </t>
  </si>
  <si>
    <t>1.12</t>
  </si>
  <si>
    <t>Кашпо с цветами</t>
  </si>
  <si>
    <t>10</t>
  </si>
  <si>
    <t>1.13</t>
  </si>
  <si>
    <t>Земля плодородная, в мешках по 50 л</t>
  </si>
  <si>
    <t>30</t>
  </si>
  <si>
    <t>1.14</t>
  </si>
  <si>
    <t>Песок обычный, в мешках по 50 л</t>
  </si>
  <si>
    <t>20</t>
  </si>
  <si>
    <t>1.15</t>
  </si>
  <si>
    <t>Щепа цветная (синяя/желтая), в мешках по 60 л</t>
  </si>
  <si>
    <t>1.16</t>
  </si>
  <si>
    <t>Укрывной материал</t>
  </si>
  <si>
    <t>Итого:</t>
  </si>
  <si>
    <t>2.</t>
  </si>
  <si>
    <t>Расходы на растения</t>
  </si>
  <si>
    <t>2.1</t>
  </si>
  <si>
    <t>Растения декоративные многолетние: осока</t>
  </si>
  <si>
    <t>2.2</t>
  </si>
  <si>
    <t>Растения декоративные многолетние: ковыль</t>
  </si>
  <si>
    <t>2.3</t>
  </si>
  <si>
    <t>Растения декоративные многолетние: лаванда</t>
  </si>
  <si>
    <t>2.4</t>
  </si>
  <si>
    <t>Растения декоративные многолетние: иссоп</t>
  </si>
  <si>
    <t>2.5</t>
  </si>
  <si>
    <t>Травы: укроп</t>
  </si>
  <si>
    <t>2.6</t>
  </si>
  <si>
    <t>Травы: петрушка</t>
  </si>
  <si>
    <t>2.7</t>
  </si>
  <si>
    <t>Травы: базилик</t>
  </si>
  <si>
    <t>2.8</t>
  </si>
  <si>
    <t>Травы: мята</t>
  </si>
  <si>
    <t>2.9</t>
  </si>
  <si>
    <t>Растения хвойные: сосна горная</t>
  </si>
  <si>
    <t>2.10</t>
  </si>
  <si>
    <t>Растения хвойные: туи шаровидные</t>
  </si>
  <si>
    <t>2.11</t>
  </si>
  <si>
    <t xml:space="preserve">Растения хвойные: казацкий можжевельник </t>
  </si>
  <si>
    <t>3.</t>
  </si>
  <si>
    <t>Вывески и информационные стенды</t>
  </si>
  <si>
    <t>3.1</t>
  </si>
  <si>
    <t>Дизайн, вывесок и информационных стендов</t>
  </si>
  <si>
    <t>3.2</t>
  </si>
  <si>
    <t>Изготовление вывесок и информационных стендов</t>
  </si>
  <si>
    <t>4.</t>
  </si>
  <si>
    <t>Прочие расходы</t>
  </si>
  <si>
    <t>4.1</t>
  </si>
  <si>
    <t>Транспортные расходы (доставка/отвоз, 3 машины, 2 грузчика)</t>
  </si>
  <si>
    <t>4.2</t>
  </si>
  <si>
    <t>Монтажные работы</t>
  </si>
  <si>
    <t>4.3</t>
  </si>
  <si>
    <t>Роспись панелей вручную</t>
  </si>
  <si>
    <t>5.</t>
  </si>
  <si>
    <t>Проектная часть</t>
  </si>
  <si>
    <t>5.1</t>
  </si>
  <si>
    <t xml:space="preserve">Разработка проекта </t>
  </si>
  <si>
    <t>5.2</t>
  </si>
  <si>
    <t xml:space="preserve">Авторский надзор </t>
  </si>
  <si>
    <t>Общая сумма: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</si>
</sst>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0&quot; &quot;[$р.-419]"/>
    <numFmt numFmtId="60" formatCode="0.00&quot; &quot;[$р.-419]"/>
  </numFmts>
  <fonts count="9">
    <font>
      <sz val="10"/>
      <color indexed="8"/>
      <name val="Avenir Next"/>
    </font>
    <font>
      <sz val="11"/>
      <color indexed="8"/>
      <name val="Helvetica"/>
    </font>
    <font>
      <sz val="10"/>
      <color indexed="9"/>
      <name val="Avenir Next"/>
    </font>
    <font>
      <sz val="13"/>
      <color indexed="8"/>
      <name val="Avenir Next"/>
    </font>
    <font>
      <sz val="12"/>
      <color indexed="10"/>
      <name val="Avenir Next Medium"/>
    </font>
    <font>
      <sz val="12"/>
      <color indexed="10"/>
      <name val="Avenir Next Demi Bold"/>
    </font>
    <font>
      <sz val="10"/>
      <color indexed="10"/>
      <name val="Avenir Next Demi Bold"/>
    </font>
    <font>
      <sz val="10"/>
      <color indexed="8"/>
      <name val="Avenir Next Demi Bold"/>
    </font>
    <font>
      <sz val="11"/>
      <color indexed="10"/>
      <name val="Avenir Next Demi Bold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</fills>
  <borders count="38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3"/>
      </right>
      <top/>
      <bottom style="thin">
        <color indexed="14"/>
      </bottom>
      <diagonal/>
    </border>
    <border>
      <left style="thin">
        <color indexed="13"/>
      </left>
      <right style="thin">
        <color indexed="13"/>
      </right>
      <top/>
      <bottom style="thin">
        <color indexed="14"/>
      </bottom>
      <diagonal/>
    </border>
    <border>
      <left style="thin">
        <color indexed="13"/>
      </left>
      <right style="thin">
        <color indexed="12"/>
      </right>
      <top/>
      <bottom style="thin">
        <color indexed="14"/>
      </bottom>
      <diagonal/>
    </border>
    <border>
      <left style="thin">
        <color indexed="12"/>
      </left>
      <right style="dotted">
        <color indexed="15"/>
      </right>
      <top style="thin">
        <color indexed="14"/>
      </top>
      <bottom style="dotted">
        <color indexed="15"/>
      </bottom>
      <diagonal/>
    </border>
    <border>
      <left style="dotted">
        <color indexed="15"/>
      </left>
      <right style="dotted">
        <color indexed="15"/>
      </right>
      <top style="thin">
        <color indexed="14"/>
      </top>
      <bottom style="dotted">
        <color indexed="15"/>
      </bottom>
      <diagonal/>
    </border>
    <border>
      <left style="dotted">
        <color indexed="15"/>
      </left>
      <right style="thin">
        <color indexed="12"/>
      </right>
      <top style="thin">
        <color indexed="14"/>
      </top>
      <bottom style="dotted">
        <color indexed="15"/>
      </bottom>
      <diagonal/>
    </border>
    <border>
      <left style="thin">
        <color indexed="12"/>
      </left>
      <right style="dotted">
        <color indexed="15"/>
      </right>
      <top style="dotted">
        <color indexed="15"/>
      </top>
      <bottom style="dotted">
        <color indexed="15"/>
      </bottom>
      <diagonal/>
    </border>
    <border>
      <left style="dotted">
        <color indexed="15"/>
      </left>
      <right style="dotted">
        <color indexed="15"/>
      </right>
      <top style="dotted">
        <color indexed="15"/>
      </top>
      <bottom style="dotted">
        <color indexed="15"/>
      </bottom>
      <diagonal/>
    </border>
    <border>
      <left style="dotted">
        <color indexed="15"/>
      </left>
      <right style="thin">
        <color indexed="12"/>
      </right>
      <top style="dotted">
        <color indexed="15"/>
      </top>
      <bottom style="dotted">
        <color indexed="15"/>
      </bottom>
      <diagonal/>
    </border>
    <border>
      <left style="thin">
        <color indexed="12"/>
      </left>
      <right style="dotted">
        <color indexed="15"/>
      </right>
      <top style="dotted">
        <color indexed="15"/>
      </top>
      <bottom/>
      <diagonal/>
    </border>
    <border>
      <left style="dotted">
        <color indexed="15"/>
      </left>
      <right style="dotted">
        <color indexed="15"/>
      </right>
      <top style="dotted">
        <color indexed="15"/>
      </top>
      <bottom/>
      <diagonal/>
    </border>
    <border>
      <left style="dotted">
        <color indexed="15"/>
      </left>
      <right style="thin">
        <color indexed="12"/>
      </right>
      <top style="dotted">
        <color indexed="15"/>
      </top>
      <bottom/>
      <diagonal/>
    </border>
    <border>
      <left style="thin">
        <color indexed="12"/>
      </left>
      <right/>
      <top/>
      <bottom style="thin">
        <color indexed="15"/>
      </bottom>
      <diagonal/>
    </border>
    <border>
      <left/>
      <right/>
      <top/>
      <bottom style="thin">
        <color indexed="15"/>
      </bottom>
      <diagonal/>
    </border>
    <border>
      <left/>
      <right style="thin">
        <color indexed="12"/>
      </right>
      <top/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2"/>
      </left>
      <right style="dotted">
        <color indexed="15"/>
      </right>
      <top style="thin">
        <color indexed="15"/>
      </top>
      <bottom style="dotted">
        <color indexed="15"/>
      </bottom>
      <diagonal/>
    </border>
    <border>
      <left style="dotted">
        <color indexed="15"/>
      </left>
      <right style="dotted">
        <color indexed="15"/>
      </right>
      <top style="thin">
        <color indexed="15"/>
      </top>
      <bottom style="dotted">
        <color indexed="15"/>
      </bottom>
      <diagonal/>
    </border>
    <border>
      <left style="dotted">
        <color indexed="15"/>
      </left>
      <right style="thin">
        <color indexed="12"/>
      </right>
      <top style="thin">
        <color indexed="15"/>
      </top>
      <bottom style="dotted">
        <color indexed="15"/>
      </bottom>
      <diagonal/>
    </border>
    <border>
      <left style="thin">
        <color indexed="12"/>
      </left>
      <right style="dotted">
        <color indexed="15"/>
      </right>
      <top style="dotted">
        <color indexed="15"/>
      </top>
      <bottom style="thin">
        <color indexed="14"/>
      </bottom>
      <diagonal/>
    </border>
    <border>
      <left style="dotted">
        <color indexed="15"/>
      </left>
      <right style="dotted">
        <color indexed="15"/>
      </right>
      <top style="dotted">
        <color indexed="15"/>
      </top>
      <bottom style="thin">
        <color indexed="14"/>
      </bottom>
      <diagonal/>
    </border>
    <border>
      <left style="dotted">
        <color indexed="15"/>
      </left>
      <right style="thin">
        <color indexed="12"/>
      </right>
      <top style="dotted">
        <color indexed="15"/>
      </top>
      <bottom style="thin">
        <color indexed="14"/>
      </bottom>
      <diagonal/>
    </border>
    <border>
      <left style="thin">
        <color indexed="12"/>
      </left>
      <right style="thin">
        <color indexed="13"/>
      </right>
      <top style="thin">
        <color indexed="14"/>
      </top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/>
      <diagonal/>
    </border>
    <border>
      <left style="thin">
        <color indexed="13"/>
      </left>
      <right style="thin">
        <color indexed="12"/>
      </right>
      <top style="thin">
        <color indexed="14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4" fillId="2" borderId="1" applyNumberFormat="1" applyFont="1" applyFill="1" applyBorder="1" applyAlignment="1" applyProtection="0">
      <alignment horizontal="left" vertical="center"/>
    </xf>
    <xf numFmtId="0" fontId="4" fillId="2" borderId="2" applyNumberFormat="1" applyFont="1" applyFill="1" applyBorder="1" applyAlignment="1" applyProtection="0">
      <alignment horizontal="left" vertical="center"/>
    </xf>
    <xf numFmtId="0" fontId="4" fillId="2" borderId="3" applyNumberFormat="1" applyFont="1" applyFill="1" applyBorder="1" applyAlignment="1" applyProtection="0">
      <alignment horizontal="left" vertical="center"/>
    </xf>
    <xf numFmtId="49" fontId="4" fillId="2" borderId="4" applyNumberFormat="1" applyFont="1" applyFill="1" applyBorder="1" applyAlignment="1" applyProtection="0">
      <alignment horizontal="left" vertical="center"/>
    </xf>
    <xf numFmtId="0" fontId="4" fillId="2" borderId="5" applyNumberFormat="1" applyFont="1" applyFill="1" applyBorder="1" applyAlignment="1" applyProtection="0">
      <alignment horizontal="left" vertical="center"/>
    </xf>
    <xf numFmtId="0" fontId="4" fillId="2" borderId="6" applyNumberFormat="1" applyFont="1" applyFill="1" applyBorder="1" applyAlignment="1" applyProtection="0">
      <alignment horizontal="left" vertical="center"/>
    </xf>
    <xf numFmtId="49" fontId="6" fillId="2" borderId="7" applyNumberFormat="1" applyFont="1" applyFill="1" applyBorder="1" applyAlignment="1" applyProtection="0">
      <alignment horizontal="left" vertical="center" wrapText="1"/>
    </xf>
    <xf numFmtId="49" fontId="5" fillId="2" borderId="8" applyNumberFormat="1" applyFont="1" applyFill="1" applyBorder="1" applyAlignment="1" applyProtection="0">
      <alignment horizontal="left" vertical="center" wrapText="1"/>
    </xf>
    <xf numFmtId="49" fontId="5" fillId="2" borderId="8" applyNumberFormat="1" applyFont="1" applyFill="1" applyBorder="1" applyAlignment="1" applyProtection="0">
      <alignment horizontal="center" vertical="center" wrapText="1"/>
    </xf>
    <xf numFmtId="0" fontId="6" fillId="2" borderId="8" applyNumberFormat="1" applyFont="1" applyFill="1" applyBorder="1" applyAlignment="1" applyProtection="0">
      <alignment horizontal="center" vertical="center" wrapText="1"/>
    </xf>
    <xf numFmtId="0" fontId="6" fillId="2" borderId="9" applyNumberFormat="1" applyFont="1" applyFill="1" applyBorder="1" applyAlignment="1" applyProtection="0">
      <alignment horizontal="center" vertical="center" wrapText="1"/>
    </xf>
    <xf numFmtId="49" fontId="7" fillId="2" borderId="10" applyNumberFormat="1" applyFont="1" applyFill="1" applyBorder="1" applyAlignment="1" applyProtection="0">
      <alignment horizontal="left" vertical="center" wrapText="1"/>
    </xf>
    <xf numFmtId="49" fontId="7" fillId="2" borderId="11" applyNumberFormat="1" applyFont="1" applyFill="1" applyBorder="1" applyAlignment="1" applyProtection="0">
      <alignment horizontal="left" vertical="center" wrapText="1"/>
    </xf>
    <xf numFmtId="49" fontId="7" fillId="2" borderId="11" applyNumberFormat="1" applyFont="1" applyFill="1" applyBorder="1" applyAlignment="1" applyProtection="0">
      <alignment horizontal="center" vertical="center" wrapText="1"/>
    </xf>
    <xf numFmtId="49" fontId="7" fillId="2" borderId="12" applyNumberFormat="1" applyFont="1" applyFill="1" applyBorder="1" applyAlignment="1" applyProtection="0">
      <alignment horizontal="center" vertical="center" wrapText="1"/>
    </xf>
    <xf numFmtId="49" fontId="0" fillId="3" borderId="13" applyNumberFormat="1" applyFont="1" applyFill="1" applyBorder="1" applyAlignment="1" applyProtection="0">
      <alignment horizontal="left" vertical="center" wrapText="1"/>
    </xf>
    <xf numFmtId="49" fontId="0" fillId="3" borderId="14" applyNumberFormat="1" applyFont="1" applyFill="1" applyBorder="1" applyAlignment="1" applyProtection="0">
      <alignment horizontal="left" vertical="center" wrapText="1"/>
    </xf>
    <xf numFmtId="49" fontId="0" fillId="3" borderId="14" applyNumberFormat="1" applyFont="1" applyFill="1" applyBorder="1" applyAlignment="1" applyProtection="0">
      <alignment horizontal="center" vertical="center" wrapText="1"/>
    </xf>
    <xf numFmtId="59" fontId="0" fillId="3" borderId="14" applyNumberFormat="1" applyFont="1" applyFill="1" applyBorder="1" applyAlignment="1" applyProtection="0">
      <alignment horizontal="right" vertical="center" wrapText="1"/>
    </xf>
    <xf numFmtId="59" fontId="0" fillId="3" borderId="15" applyNumberFormat="1" applyFont="1" applyFill="1" applyBorder="1" applyAlignment="1" applyProtection="0">
      <alignment horizontal="right" vertical="center" wrapText="1"/>
    </xf>
    <xf numFmtId="49" fontId="0" fillId="2" borderId="13" applyNumberFormat="1" applyFont="1" applyFill="1" applyBorder="1" applyAlignment="1" applyProtection="0">
      <alignment horizontal="left" vertical="center" wrapText="1"/>
    </xf>
    <xf numFmtId="49" fontId="0" fillId="2" borderId="14" applyNumberFormat="1" applyFont="1" applyFill="1" applyBorder="1" applyAlignment="1" applyProtection="0">
      <alignment horizontal="left" vertical="center" wrapText="1"/>
    </xf>
    <xf numFmtId="49" fontId="0" fillId="2" borderId="14" applyNumberFormat="1" applyFont="1" applyFill="1" applyBorder="1" applyAlignment="1" applyProtection="0">
      <alignment horizontal="center" vertical="center" wrapText="1"/>
    </xf>
    <xf numFmtId="59" fontId="0" fillId="2" borderId="14" applyNumberFormat="1" applyFont="1" applyFill="1" applyBorder="1" applyAlignment="1" applyProtection="0">
      <alignment horizontal="right" vertical="center" wrapText="1"/>
    </xf>
    <xf numFmtId="59" fontId="0" fillId="2" borderId="15" applyNumberFormat="1" applyFont="1" applyFill="1" applyBorder="1" applyAlignment="1" applyProtection="0">
      <alignment horizontal="right" vertical="center" wrapText="1"/>
    </xf>
    <xf numFmtId="49" fontId="0" fillId="3" borderId="16" applyNumberFormat="1" applyFont="1" applyFill="1" applyBorder="1" applyAlignment="1" applyProtection="0">
      <alignment horizontal="left" vertical="center" wrapText="1"/>
    </xf>
    <xf numFmtId="49" fontId="7" fillId="3" borderId="17" applyNumberFormat="1" applyFont="1" applyFill="1" applyBorder="1" applyAlignment="1" applyProtection="0">
      <alignment horizontal="left" vertical="center" wrapText="1"/>
    </xf>
    <xf numFmtId="49" fontId="7" fillId="3" borderId="17" applyNumberFormat="1" applyFont="1" applyFill="1" applyBorder="1" applyAlignment="1" applyProtection="0">
      <alignment horizontal="right" vertical="center" wrapText="1"/>
    </xf>
    <xf numFmtId="59" fontId="7" fillId="3" borderId="18" applyNumberFormat="1" applyFont="1" applyFill="1" applyBorder="1" applyAlignment="1" applyProtection="0">
      <alignment horizontal="right" vertical="center" wrapText="1"/>
    </xf>
    <xf numFmtId="49" fontId="0" fillId="2" borderId="19" applyNumberFormat="1" applyFont="1" applyFill="1" applyBorder="1" applyAlignment="1" applyProtection="0">
      <alignment horizontal="left" vertical="center" wrapText="1"/>
    </xf>
    <xf numFmtId="49" fontId="7" fillId="2" borderId="20" applyNumberFormat="1" applyFont="1" applyFill="1" applyBorder="1" applyAlignment="1" applyProtection="0">
      <alignment horizontal="left" vertical="center" wrapText="1"/>
    </xf>
    <xf numFmtId="49" fontId="7" fillId="2" borderId="20" applyNumberFormat="1" applyFont="1" applyFill="1" applyBorder="1" applyAlignment="1" applyProtection="0">
      <alignment horizontal="right" vertical="center" wrapText="1"/>
    </xf>
    <xf numFmtId="59" fontId="7" fillId="2" borderId="21" applyNumberFormat="1" applyFont="1" applyFill="1" applyBorder="1" applyAlignment="1" applyProtection="0">
      <alignment horizontal="right" vertical="center" wrapText="1"/>
    </xf>
    <xf numFmtId="49" fontId="7" fillId="3" borderId="22" applyNumberFormat="1" applyFont="1" applyFill="1" applyBorder="1" applyAlignment="1" applyProtection="0">
      <alignment horizontal="left" vertical="center" wrapText="1"/>
    </xf>
    <xf numFmtId="49" fontId="7" fillId="3" borderId="22" applyNumberFormat="1" applyFont="1" applyFill="1" applyBorder="1" applyAlignment="1" applyProtection="0">
      <alignment horizontal="right" vertical="center" wrapText="1"/>
    </xf>
    <xf numFmtId="49" fontId="7" fillId="3" borderId="22" applyNumberFormat="1" applyFont="1" applyFill="1" applyBorder="1" applyAlignment="1" applyProtection="0">
      <alignment horizontal="center" vertical="center" wrapText="1"/>
    </xf>
    <xf numFmtId="49" fontId="0" fillId="2" borderId="23" applyNumberFormat="1" applyFont="1" applyFill="1" applyBorder="1" applyAlignment="1" applyProtection="0">
      <alignment horizontal="left" vertical="center" wrapText="1"/>
    </xf>
    <xf numFmtId="49" fontId="0" fillId="2" borderId="24" applyNumberFormat="1" applyFont="1" applyFill="1" applyBorder="1" applyAlignment="1" applyProtection="0">
      <alignment horizontal="left" vertical="center" wrapText="1"/>
    </xf>
    <xf numFmtId="3" fontId="0" fillId="2" borderId="24" applyNumberFormat="1" applyFont="1" applyFill="1" applyBorder="1" applyAlignment="1" applyProtection="0">
      <alignment horizontal="right" vertical="center" wrapText="1"/>
    </xf>
    <xf numFmtId="60" fontId="0" fillId="2" borderId="24" applyNumberFormat="1" applyFont="1" applyFill="1" applyBorder="1" applyAlignment="1" applyProtection="0">
      <alignment horizontal="center" vertical="center" wrapText="1"/>
    </xf>
    <xf numFmtId="59" fontId="0" fillId="2" borderId="25" applyNumberFormat="1" applyFont="1" applyFill="1" applyBorder="1" applyAlignment="1" applyProtection="0">
      <alignment horizontal="right" vertical="center" wrapText="1"/>
    </xf>
    <xf numFmtId="3" fontId="0" fillId="3" borderId="14" applyNumberFormat="1" applyFont="1" applyFill="1" applyBorder="1" applyAlignment="1" applyProtection="0">
      <alignment horizontal="right" vertical="center" wrapText="1"/>
    </xf>
    <xf numFmtId="60" fontId="0" fillId="3" borderId="14" applyNumberFormat="1" applyFont="1" applyFill="1" applyBorder="1" applyAlignment="1" applyProtection="0">
      <alignment horizontal="center" vertical="center" wrapText="1"/>
    </xf>
    <xf numFmtId="3" fontId="0" fillId="2" borderId="14" applyNumberFormat="1" applyFont="1" applyFill="1" applyBorder="1" applyAlignment="1" applyProtection="0">
      <alignment horizontal="right" vertical="center" wrapText="1"/>
    </xf>
    <xf numFmtId="60" fontId="0" fillId="2" borderId="14" applyNumberFormat="1" applyFont="1" applyFill="1" applyBorder="1" applyAlignment="1" applyProtection="0">
      <alignment horizontal="center" vertical="center" wrapText="1"/>
    </xf>
    <xf numFmtId="49" fontId="7" fillId="3" borderId="13" applyNumberFormat="1" applyFont="1" applyFill="1" applyBorder="1" applyAlignment="1" applyProtection="0">
      <alignment horizontal="left" vertical="center" wrapText="1"/>
    </xf>
    <xf numFmtId="49" fontId="7" fillId="3" borderId="14" applyNumberFormat="1" applyFont="1" applyFill="1" applyBorder="1" applyAlignment="1" applyProtection="0">
      <alignment horizontal="left" vertical="center" wrapText="1"/>
    </xf>
    <xf numFmtId="0" fontId="0" fillId="3" borderId="14" applyNumberFormat="1" applyFont="1" applyFill="1" applyBorder="1" applyAlignment="1" applyProtection="0">
      <alignment horizontal="center" vertical="center" wrapText="1"/>
    </xf>
    <xf numFmtId="59" fontId="7" fillId="3" borderId="15" applyNumberFormat="1" applyFont="1" applyFill="1" applyBorder="1" applyAlignment="1" applyProtection="0">
      <alignment horizontal="right" vertical="center" wrapText="1"/>
    </xf>
    <xf numFmtId="49" fontId="7" fillId="2" borderId="13" applyNumberFormat="1" applyFont="1" applyFill="1" applyBorder="1" applyAlignment="1" applyProtection="0">
      <alignment horizontal="left" vertical="center" wrapText="1"/>
    </xf>
    <xf numFmtId="49" fontId="7" fillId="2" borderId="14" applyNumberFormat="1" applyFont="1" applyFill="1" applyBorder="1" applyAlignment="1" applyProtection="0">
      <alignment horizontal="left" vertical="center" wrapText="1"/>
    </xf>
    <xf numFmtId="0" fontId="0" fillId="2" borderId="14" applyNumberFormat="1" applyFont="1" applyFill="1" applyBorder="1" applyAlignment="1" applyProtection="0">
      <alignment horizontal="center" vertical="center" wrapText="1"/>
    </xf>
    <xf numFmtId="49" fontId="7" fillId="2" borderId="15" applyNumberFormat="1" applyFont="1" applyFill="1" applyBorder="1" applyAlignment="1" applyProtection="0">
      <alignment horizontal="right" vertical="center" wrapText="1"/>
    </xf>
    <xf numFmtId="49" fontId="7" fillId="3" borderId="14" applyNumberFormat="1" applyFont="1" applyFill="1" applyBorder="1" applyAlignment="1" applyProtection="0">
      <alignment horizontal="right" vertical="center" wrapText="1"/>
    </xf>
    <xf numFmtId="0" fontId="0" fillId="3" borderId="15" applyNumberFormat="1" applyFont="1" applyFill="1" applyBorder="1" applyAlignment="1" applyProtection="0">
      <alignment horizontal="right" vertical="center" wrapText="1"/>
    </xf>
    <xf numFmtId="0" fontId="0" fillId="2" borderId="14" applyNumberFormat="1" applyFont="1" applyFill="1" applyBorder="1" applyAlignment="1" applyProtection="0">
      <alignment horizontal="right" vertical="center" wrapText="1"/>
    </xf>
    <xf numFmtId="59" fontId="7" fillId="2" borderId="14" applyNumberFormat="1" applyFont="1" applyFill="1" applyBorder="1" applyAlignment="1" applyProtection="0">
      <alignment horizontal="right" vertical="center" wrapText="1"/>
    </xf>
    <xf numFmtId="0" fontId="7" fillId="2" borderId="14" applyNumberFormat="1" applyFont="1" applyFill="1" applyBorder="1" applyAlignment="1" applyProtection="0">
      <alignment horizontal="center" vertical="center" wrapText="1"/>
    </xf>
    <xf numFmtId="59" fontId="7" fillId="2" borderId="15" applyNumberFormat="1" applyFont="1" applyFill="1" applyBorder="1" applyAlignment="1" applyProtection="0">
      <alignment horizontal="right" vertical="center" wrapText="1"/>
    </xf>
    <xf numFmtId="59" fontId="7" fillId="3" borderId="14" applyNumberFormat="1" applyFont="1" applyFill="1" applyBorder="1" applyAlignment="1" applyProtection="0">
      <alignment horizontal="right" vertical="center" wrapText="1"/>
    </xf>
    <xf numFmtId="0" fontId="7" fillId="2" borderId="14" applyNumberFormat="1" applyFont="1" applyFill="1" applyBorder="1" applyAlignment="1" applyProtection="0">
      <alignment horizontal="left" vertical="center" wrapText="1"/>
    </xf>
    <xf numFmtId="0" fontId="0" fillId="2" borderId="15" applyNumberFormat="1" applyFont="1" applyFill="1" applyBorder="1" applyAlignment="1" applyProtection="0">
      <alignment horizontal="right" vertical="center" wrapText="1"/>
    </xf>
    <xf numFmtId="49" fontId="0" fillId="3" borderId="26" applyNumberFormat="1" applyFont="1" applyFill="1" applyBorder="1" applyAlignment="1" applyProtection="0">
      <alignment horizontal="left" vertical="center" wrapText="1"/>
    </xf>
    <xf numFmtId="49" fontId="7" fillId="3" borderId="27" applyNumberFormat="1" applyFont="1" applyFill="1" applyBorder="1" applyAlignment="1" applyProtection="0">
      <alignment horizontal="left" vertical="center" wrapText="1"/>
    </xf>
    <xf numFmtId="59" fontId="0" fillId="3" borderId="27" applyNumberFormat="1" applyFont="1" applyFill="1" applyBorder="1" applyAlignment="1" applyProtection="0">
      <alignment horizontal="right" vertical="center" wrapText="1"/>
    </xf>
    <xf numFmtId="0" fontId="0" fillId="3" borderId="27" applyNumberFormat="1" applyFont="1" applyFill="1" applyBorder="1" applyAlignment="1" applyProtection="0">
      <alignment horizontal="center" vertical="center" wrapText="1"/>
    </xf>
    <xf numFmtId="59" fontId="7" fillId="3" borderId="28" applyNumberFormat="1" applyFont="1" applyFill="1" applyBorder="1" applyAlignment="1" applyProtection="0">
      <alignment horizontal="right" vertical="center" wrapText="1"/>
    </xf>
    <xf numFmtId="49" fontId="6" fillId="2" borderId="29" applyNumberFormat="1" applyFont="1" applyFill="1" applyBorder="1" applyAlignment="1" applyProtection="0">
      <alignment horizontal="left" vertical="center" wrapText="1"/>
    </xf>
    <xf numFmtId="49" fontId="8" fillId="2" borderId="30" applyNumberFormat="1" applyFont="1" applyFill="1" applyBorder="1" applyAlignment="1" applyProtection="0">
      <alignment horizontal="left" vertical="center" wrapText="1"/>
    </xf>
    <xf numFmtId="59" fontId="6" fillId="2" borderId="30" applyNumberFormat="1" applyFont="1" applyFill="1" applyBorder="1" applyAlignment="1" applyProtection="0">
      <alignment horizontal="right" vertical="center" wrapText="1"/>
    </xf>
    <xf numFmtId="0" fontId="6" fillId="2" borderId="30" applyNumberFormat="1" applyFont="1" applyFill="1" applyBorder="1" applyAlignment="1" applyProtection="0">
      <alignment vertical="center" wrapText="1"/>
    </xf>
    <xf numFmtId="59" fontId="6" fillId="2" borderId="31" applyNumberFormat="1" applyFont="1" applyFill="1" applyBorder="1" applyAlignment="1" applyProtection="0">
      <alignment vertical="center" wrapText="1"/>
    </xf>
    <xf numFmtId="0" fontId="0" fillId="2" borderId="32" applyNumberFormat="1" applyFont="1" applyFill="1" applyBorder="1" applyAlignment="1" applyProtection="0">
      <alignment vertical="center" wrapText="1"/>
    </xf>
    <xf numFmtId="0" fontId="0" fillId="2" borderId="33" applyNumberFormat="1" applyFont="1" applyFill="1" applyBorder="1" applyAlignment="1" applyProtection="0">
      <alignment vertical="center" wrapText="1"/>
    </xf>
    <xf numFmtId="0" fontId="0" fillId="2" borderId="34" applyNumberFormat="1" applyFont="1" applyFill="1" applyBorder="1" applyAlignment="1" applyProtection="0">
      <alignment vertical="center" wrapText="1"/>
    </xf>
    <xf numFmtId="0" fontId="0" fillId="2" borderId="35" applyNumberFormat="0" applyFont="1" applyFill="1" applyBorder="1" applyAlignment="1" applyProtection="0">
      <alignment vertical="top" wrapText="1"/>
    </xf>
    <xf numFmtId="0" fontId="0" fillId="2" borderId="36" applyNumberFormat="0" applyFont="1" applyFill="1" applyBorder="1" applyAlignment="1" applyProtection="0">
      <alignment vertical="top" wrapText="1"/>
    </xf>
    <xf numFmtId="0" fontId="0" fillId="2" borderId="37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32323"/>
      <rgbColor rgb="ff313131"/>
      <rgbColor rgb="ffffffff"/>
      <rgbColor rgb="ffaaaaaa"/>
      <rgbColor rgb="ffe3e3e3"/>
      <rgbColor rgb="ff929292"/>
      <rgbColor rgb="ffadadad"/>
      <rgbColor rgb="fff4f9f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51</xdr:row>
      <xdr:rowOff>255904</xdr:rowOff>
    </xdr:from>
    <xdr:to>
      <xdr:col>1</xdr:col>
      <xdr:colOff>2133546</xdr:colOff>
      <xdr:row>53</xdr:row>
      <xdr:rowOff>4444</xdr:rowOff>
    </xdr:to>
    <xdr:sp>
      <xdr:nvSpPr>
        <xdr:cNvPr id="2" name="Shape 2"/>
        <xdr:cNvSpPr/>
      </xdr:nvSpPr>
      <xdr:spPr>
        <a:xfrm>
          <a:off x="-19051" y="17422495"/>
          <a:ext cx="2539948" cy="32131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defRPr>
          </a:pPr>
          <a:r>
            <a:rPr b="0" baseline="0" cap="none" i="0" spc="0" strike="noStrike" sz="1000" u="none">
              <a:ln>
                <a:noFill/>
              </a:ln>
              <a:solidFill>
                <a:srgbClr val="232323"/>
              </a:solidFill>
              <a:uFillTx/>
              <a:latin typeface="Avenir Next"/>
              <a:ea typeface="Avenir Next"/>
              <a:cs typeface="Avenir Next"/>
              <a:sym typeface="Avenir Next"/>
            </a:rPr>
            <a:t>не вкл. НДС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08_SumChecklist">
  <a:themeElements>
    <a:clrScheme name="08_SumChecklist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FF00FF"/>
      </a:folHlink>
    </a:clrScheme>
    <a:fontScheme name="08_SumChecklist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08_SumChecklis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127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127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54"/>
  <sheetViews>
    <sheetView workbookViewId="0" showGridLines="0" defaultGridColor="1"/>
  </sheetViews>
  <sheetFormatPr defaultColWidth="11.3333" defaultRowHeight="21.65" customHeight="1" outlineLevelRow="0" outlineLevelCol="0"/>
  <cols>
    <col min="1" max="1" width="5.35156" style="1" customWidth="1"/>
    <col min="2" max="2" width="54.1719" style="1" customWidth="1"/>
    <col min="3" max="3" width="10.6719" style="1" customWidth="1"/>
    <col min="4" max="4" width="18.3516" style="1" customWidth="1"/>
    <col min="5" max="5" width="18.3516" style="1" customWidth="1"/>
    <col min="6" max="256" width="11.3516" style="1" customWidth="1"/>
  </cols>
  <sheetData>
    <row r="1" ht="19" customHeight="1">
      <c r="A1" t="s" s="2">
        <v>0</v>
      </c>
      <c r="B1" s="3"/>
      <c r="C1" s="3"/>
      <c r="D1" s="3"/>
      <c r="E1" s="4"/>
    </row>
    <row r="2" ht="19" customHeight="1">
      <c r="A2" s="5"/>
      <c r="B2" s="6"/>
      <c r="C2" s="6"/>
      <c r="D2" s="6"/>
      <c r="E2" s="7"/>
    </row>
    <row r="3" ht="24.45" customHeight="1">
      <c r="A3" s="8"/>
      <c r="B3" t="s" s="9">
        <v>1</v>
      </c>
      <c r="C3" t="s" s="10">
        <v>2</v>
      </c>
      <c r="D3" s="11"/>
      <c r="E3" s="12"/>
    </row>
    <row r="4" ht="22.85" customHeight="1">
      <c r="A4" t="s" s="13">
        <v>3</v>
      </c>
      <c r="B4" t="s" s="14">
        <v>4</v>
      </c>
      <c r="C4" t="s" s="15">
        <v>5</v>
      </c>
      <c r="D4" t="s" s="15">
        <v>6</v>
      </c>
      <c r="E4" t="s" s="16">
        <v>7</v>
      </c>
    </row>
    <row r="5" ht="36.7" customHeight="1">
      <c r="A5" t="s" s="17">
        <v>8</v>
      </c>
      <c r="B5" t="s" s="18">
        <v>9</v>
      </c>
      <c r="C5" t="s" s="19">
        <v>10</v>
      </c>
      <c r="D5" s="20">
        <v>30000</v>
      </c>
      <c r="E5" s="21">
        <f>C5*D5</f>
        <v>270000</v>
      </c>
    </row>
    <row r="6" ht="22.7" customHeight="1">
      <c r="A6" t="s" s="22">
        <v>11</v>
      </c>
      <c r="B6" t="s" s="23">
        <v>12</v>
      </c>
      <c r="C6" s="24"/>
      <c r="D6" s="25"/>
      <c r="E6" s="26">
        <v>7500</v>
      </c>
    </row>
    <row r="7" ht="22.7" customHeight="1">
      <c r="A7" t="s" s="17">
        <v>13</v>
      </c>
      <c r="B7" t="s" s="18">
        <v>14</v>
      </c>
      <c r="C7" t="s" s="19">
        <v>15</v>
      </c>
      <c r="D7" s="20">
        <v>300</v>
      </c>
      <c r="E7" s="21">
        <f>C7*D7</f>
        <v>10800</v>
      </c>
    </row>
    <row r="8" ht="36.7" customHeight="1">
      <c r="A8" t="s" s="22">
        <v>16</v>
      </c>
      <c r="B8" t="s" s="23">
        <v>17</v>
      </c>
      <c r="C8" t="s" s="24">
        <v>18</v>
      </c>
      <c r="D8" s="25">
        <v>9500</v>
      </c>
      <c r="E8" s="26">
        <f>C8*D8</f>
        <v>28500</v>
      </c>
    </row>
    <row r="9" ht="36.7" customHeight="1">
      <c r="A9" t="s" s="17">
        <v>19</v>
      </c>
      <c r="B9" t="s" s="18">
        <v>20</v>
      </c>
      <c r="C9" t="s" s="19">
        <v>18</v>
      </c>
      <c r="D9" s="20">
        <v>6000</v>
      </c>
      <c r="E9" s="21">
        <f>C9*D9</f>
        <v>18000</v>
      </c>
    </row>
    <row r="10" ht="22.7" customHeight="1">
      <c r="A10" t="s" s="22">
        <v>21</v>
      </c>
      <c r="B10" t="s" s="23">
        <v>22</v>
      </c>
      <c r="C10" t="s" s="24">
        <v>23</v>
      </c>
      <c r="D10" s="25">
        <v>12000</v>
      </c>
      <c r="E10" s="26">
        <v>12000</v>
      </c>
    </row>
    <row r="11" ht="22.7" customHeight="1">
      <c r="A11" t="s" s="17">
        <v>24</v>
      </c>
      <c r="B11" t="s" s="18">
        <v>25</v>
      </c>
      <c r="C11" t="s" s="19">
        <v>26</v>
      </c>
      <c r="D11" s="20">
        <v>4900</v>
      </c>
      <c r="E11" s="21">
        <f>C11*D11</f>
        <v>58800</v>
      </c>
    </row>
    <row r="12" ht="36.7" customHeight="1">
      <c r="A12" t="s" s="22">
        <v>27</v>
      </c>
      <c r="B12" t="s" s="23">
        <v>28</v>
      </c>
      <c r="C12" t="s" s="24">
        <v>15</v>
      </c>
      <c r="D12" s="25">
        <v>3000</v>
      </c>
      <c r="E12" s="26">
        <f>C12*D12</f>
        <v>108000</v>
      </c>
    </row>
    <row r="13" ht="36.7" customHeight="1">
      <c r="A13" t="s" s="17">
        <v>29</v>
      </c>
      <c r="B13" t="s" s="18">
        <v>30</v>
      </c>
      <c r="C13" t="s" s="19">
        <v>31</v>
      </c>
      <c r="D13" s="20">
        <v>7000</v>
      </c>
      <c r="E13" s="21">
        <f>C13*D13</f>
        <v>14000</v>
      </c>
    </row>
    <row r="14" ht="22.7" customHeight="1">
      <c r="A14" t="s" s="22">
        <v>32</v>
      </c>
      <c r="B14" t="s" s="23">
        <v>33</v>
      </c>
      <c r="C14" s="24"/>
      <c r="D14" s="25"/>
      <c r="E14" s="26">
        <v>10000</v>
      </c>
    </row>
    <row r="15" ht="22.7" customHeight="1">
      <c r="A15" t="s" s="17">
        <v>34</v>
      </c>
      <c r="B15" t="s" s="18">
        <v>35</v>
      </c>
      <c r="C15" t="s" s="19">
        <v>26</v>
      </c>
      <c r="D15" s="20">
        <v>1200</v>
      </c>
      <c r="E15" s="21">
        <f>C15*D15</f>
        <v>14400</v>
      </c>
    </row>
    <row r="16" ht="22.7" customHeight="1">
      <c r="A16" t="s" s="22">
        <v>36</v>
      </c>
      <c r="B16" t="s" s="23">
        <v>37</v>
      </c>
      <c r="C16" t="s" s="24">
        <v>38</v>
      </c>
      <c r="D16" s="25">
        <v>900</v>
      </c>
      <c r="E16" s="26">
        <f>C16*D16</f>
        <v>9000</v>
      </c>
    </row>
    <row r="17" ht="22.7" customHeight="1">
      <c r="A17" t="s" s="17">
        <v>39</v>
      </c>
      <c r="B17" t="s" s="18">
        <v>40</v>
      </c>
      <c r="C17" t="s" s="18">
        <v>41</v>
      </c>
      <c r="D17" s="20">
        <v>150</v>
      </c>
      <c r="E17" s="21">
        <f>C17*D17</f>
        <v>4500</v>
      </c>
    </row>
    <row r="18" ht="22.7" customHeight="1">
      <c r="A18" t="s" s="22">
        <v>42</v>
      </c>
      <c r="B18" t="s" s="23">
        <v>43</v>
      </c>
      <c r="C18" t="s" s="23">
        <v>44</v>
      </c>
      <c r="D18" s="25">
        <v>85</v>
      </c>
      <c r="E18" s="26">
        <f>C18*D18</f>
        <v>1700</v>
      </c>
    </row>
    <row r="19" ht="22.7" customHeight="1">
      <c r="A19" t="s" s="17">
        <v>45</v>
      </c>
      <c r="B19" t="s" s="18">
        <v>46</v>
      </c>
      <c r="C19" t="s" s="18">
        <v>44</v>
      </c>
      <c r="D19" s="20">
        <v>600</v>
      </c>
      <c r="E19" s="21">
        <f>D19*C19</f>
        <v>12000</v>
      </c>
    </row>
    <row r="20" ht="22.7" customHeight="1">
      <c r="A20" t="s" s="22">
        <v>47</v>
      </c>
      <c r="B20" t="s" s="23">
        <v>48</v>
      </c>
      <c r="C20" t="s" s="23">
        <v>31</v>
      </c>
      <c r="D20" s="25">
        <v>600</v>
      </c>
      <c r="E20" s="26">
        <f>C20*D20</f>
        <v>1200</v>
      </c>
    </row>
    <row r="21" ht="40.55" customHeight="1">
      <c r="A21" s="27"/>
      <c r="B21" t="s" s="28">
        <v>49</v>
      </c>
      <c r="C21" s="29"/>
      <c r="D21" s="29"/>
      <c r="E21" s="30">
        <f>SUM(E4:E20)</f>
        <v>580400</v>
      </c>
    </row>
    <row r="22" ht="40.4" customHeight="1">
      <c r="A22" s="31"/>
      <c r="B22" s="32"/>
      <c r="C22" s="33"/>
      <c r="D22" s="33"/>
      <c r="E22" s="34"/>
    </row>
    <row r="23" ht="40.4" customHeight="1">
      <c r="A23" t="s" s="35">
        <v>50</v>
      </c>
      <c r="B23" t="s" s="35">
        <v>51</v>
      </c>
      <c r="C23" t="s" s="36">
        <v>5</v>
      </c>
      <c r="D23" t="s" s="37">
        <v>6</v>
      </c>
      <c r="E23" t="s" s="36">
        <v>7</v>
      </c>
    </row>
    <row r="24" ht="22.7" customHeight="1">
      <c r="A24" t="s" s="38">
        <v>52</v>
      </c>
      <c r="B24" t="s" s="39">
        <v>53</v>
      </c>
      <c r="C24" s="40">
        <v>30</v>
      </c>
      <c r="D24" s="41">
        <v>260</v>
      </c>
      <c r="E24" s="42">
        <f>D24*C24</f>
        <v>7800</v>
      </c>
    </row>
    <row r="25" ht="22.7" customHeight="1">
      <c r="A25" t="s" s="17">
        <v>54</v>
      </c>
      <c r="B25" t="s" s="18">
        <v>55</v>
      </c>
      <c r="C25" s="43">
        <v>30</v>
      </c>
      <c r="D25" s="44">
        <v>250</v>
      </c>
      <c r="E25" s="21">
        <f>D25*C25</f>
        <v>7500</v>
      </c>
    </row>
    <row r="26" ht="22.7" customHeight="1">
      <c r="A26" t="s" s="22">
        <v>56</v>
      </c>
      <c r="B26" t="s" s="23">
        <v>57</v>
      </c>
      <c r="C26" s="45">
        <v>25</v>
      </c>
      <c r="D26" s="46">
        <v>280</v>
      </c>
      <c r="E26" s="26">
        <f>D26*C26</f>
        <v>7000</v>
      </c>
    </row>
    <row r="27" ht="22.7" customHeight="1">
      <c r="A27" t="s" s="17">
        <v>58</v>
      </c>
      <c r="B27" t="s" s="18">
        <v>59</v>
      </c>
      <c r="C27" s="43">
        <v>25</v>
      </c>
      <c r="D27" s="44">
        <v>250</v>
      </c>
      <c r="E27" s="21">
        <f>D27*C27</f>
        <v>6250</v>
      </c>
    </row>
    <row r="28" ht="22.7" customHeight="1">
      <c r="A28" t="s" s="22">
        <v>60</v>
      </c>
      <c r="B28" t="s" s="23">
        <v>61</v>
      </c>
      <c r="C28" s="45">
        <v>20</v>
      </c>
      <c r="D28" s="46">
        <v>30</v>
      </c>
      <c r="E28" s="26">
        <f>D28*C28</f>
        <v>600</v>
      </c>
    </row>
    <row r="29" ht="22.7" customHeight="1">
      <c r="A29" t="s" s="17">
        <v>62</v>
      </c>
      <c r="B29" t="s" s="18">
        <v>63</v>
      </c>
      <c r="C29" s="43">
        <v>20</v>
      </c>
      <c r="D29" s="44">
        <v>30</v>
      </c>
      <c r="E29" s="21">
        <f>D29*C29</f>
        <v>600</v>
      </c>
    </row>
    <row r="30" ht="22.7" customHeight="1">
      <c r="A30" t="s" s="22">
        <v>64</v>
      </c>
      <c r="B30" t="s" s="23">
        <v>65</v>
      </c>
      <c r="C30" s="45">
        <v>20</v>
      </c>
      <c r="D30" s="46">
        <v>30</v>
      </c>
      <c r="E30" s="26">
        <f>D30*C30</f>
        <v>600</v>
      </c>
    </row>
    <row r="31" ht="22.7" customHeight="1">
      <c r="A31" t="s" s="17">
        <v>66</v>
      </c>
      <c r="B31" t="s" s="18">
        <v>67</v>
      </c>
      <c r="C31" s="43">
        <v>20</v>
      </c>
      <c r="D31" s="44">
        <v>30</v>
      </c>
      <c r="E31" s="21">
        <f>D31*C31</f>
        <v>600</v>
      </c>
    </row>
    <row r="32" ht="22.7" customHeight="1">
      <c r="A32" t="s" s="22">
        <v>68</v>
      </c>
      <c r="B32" t="s" s="23">
        <v>69</v>
      </c>
      <c r="C32" s="45">
        <v>3</v>
      </c>
      <c r="D32" s="46">
        <v>6000</v>
      </c>
      <c r="E32" s="26">
        <f>D32*C32</f>
        <v>18000</v>
      </c>
    </row>
    <row r="33" ht="22.7" customHeight="1">
      <c r="A33" t="s" s="17">
        <v>70</v>
      </c>
      <c r="B33" t="s" s="18">
        <v>71</v>
      </c>
      <c r="C33" s="43">
        <v>5</v>
      </c>
      <c r="D33" s="44">
        <v>5500</v>
      </c>
      <c r="E33" s="21">
        <f>D33*C33</f>
        <v>27500</v>
      </c>
    </row>
    <row r="34" ht="22.7" customHeight="1">
      <c r="A34" t="s" s="22">
        <v>72</v>
      </c>
      <c r="B34" t="s" s="23">
        <v>73</v>
      </c>
      <c r="C34" s="45">
        <v>3</v>
      </c>
      <c r="D34" s="46">
        <v>7000</v>
      </c>
      <c r="E34" s="26">
        <f>D34*C34</f>
        <v>21000</v>
      </c>
    </row>
    <row r="35" ht="39" customHeight="1">
      <c r="A35" s="47"/>
      <c r="B35" t="s" s="48">
        <v>49</v>
      </c>
      <c r="C35" s="43"/>
      <c r="D35" s="49"/>
      <c r="E35" s="50">
        <f>E24+E25+E26+E27+E28+E29+E30+E31+E32+E33+E34</f>
        <v>97450</v>
      </c>
    </row>
    <row r="36" ht="39" customHeight="1">
      <c r="A36" s="51"/>
      <c r="B36" s="52"/>
      <c r="C36" s="45"/>
      <c r="D36" s="53"/>
      <c r="E36" s="54"/>
    </row>
    <row r="37" ht="22.7" customHeight="1">
      <c r="A37" t="s" s="47">
        <v>74</v>
      </c>
      <c r="B37" t="s" s="48">
        <v>75</v>
      </c>
      <c r="C37" s="55"/>
      <c r="D37" s="49"/>
      <c r="E37" s="56"/>
    </row>
    <row r="38" ht="22.7" customHeight="1">
      <c r="A38" t="s" s="22">
        <v>76</v>
      </c>
      <c r="B38" t="s" s="23">
        <v>77</v>
      </c>
      <c r="C38" s="57"/>
      <c r="D38" s="53"/>
      <c r="E38" s="26">
        <v>10000</v>
      </c>
    </row>
    <row r="39" ht="22.7" customHeight="1">
      <c r="A39" t="s" s="17">
        <v>78</v>
      </c>
      <c r="B39" t="s" s="18">
        <v>79</v>
      </c>
      <c r="C39" s="20"/>
      <c r="D39" s="49"/>
      <c r="E39" s="21">
        <v>20000</v>
      </c>
    </row>
    <row r="40" ht="31.4" customHeight="1">
      <c r="A40" s="22"/>
      <c r="B40" t="s" s="52">
        <v>49</v>
      </c>
      <c r="C40" s="58"/>
      <c r="D40" s="59"/>
      <c r="E40" s="60">
        <f>E39+E38</f>
        <v>30000</v>
      </c>
    </row>
    <row r="41" ht="31.4" customHeight="1">
      <c r="A41" s="17"/>
      <c r="B41" s="18"/>
      <c r="C41" s="20"/>
      <c r="D41" s="49"/>
      <c r="E41" s="21"/>
    </row>
    <row r="42" ht="31.4" customHeight="1">
      <c r="A42" t="s" s="51">
        <v>80</v>
      </c>
      <c r="B42" t="s" s="52">
        <v>81</v>
      </c>
      <c r="C42" s="25"/>
      <c r="D42" s="53"/>
      <c r="E42" s="26"/>
    </row>
    <row r="43" ht="31.4" customHeight="1">
      <c r="A43" t="s" s="17">
        <v>82</v>
      </c>
      <c r="B43" t="s" s="18">
        <v>83</v>
      </c>
      <c r="C43" s="20"/>
      <c r="D43" s="49"/>
      <c r="E43" s="21">
        <v>30000</v>
      </c>
    </row>
    <row r="44" ht="31.4" customHeight="1">
      <c r="A44" t="s" s="22">
        <v>84</v>
      </c>
      <c r="B44" t="s" s="23">
        <v>85</v>
      </c>
      <c r="C44" s="25"/>
      <c r="D44" s="53"/>
      <c r="E44" s="26">
        <v>40000</v>
      </c>
    </row>
    <row r="45" ht="22.7" customHeight="1">
      <c r="A45" t="s" s="17">
        <v>86</v>
      </c>
      <c r="B45" t="s" s="18">
        <v>87</v>
      </c>
      <c r="C45" s="61"/>
      <c r="D45" s="49"/>
      <c r="E45" s="21">
        <v>15000</v>
      </c>
    </row>
    <row r="46" ht="22.7" customHeight="1">
      <c r="A46" s="51"/>
      <c r="B46" t="s" s="52">
        <v>49</v>
      </c>
      <c r="C46" s="58"/>
      <c r="D46" s="53"/>
      <c r="E46" s="60">
        <f>E43+E44+E45</f>
        <v>85000</v>
      </c>
    </row>
    <row r="47" ht="22.7" customHeight="1">
      <c r="A47" s="47"/>
      <c r="B47" s="48"/>
      <c r="C47" s="61"/>
      <c r="D47" s="49"/>
      <c r="E47" s="21"/>
    </row>
    <row r="48" ht="22.7" customHeight="1">
      <c r="A48" t="s" s="51">
        <v>88</v>
      </c>
      <c r="B48" t="s" s="52">
        <v>89</v>
      </c>
      <c r="C48" s="62"/>
      <c r="D48" s="53"/>
      <c r="E48" s="63"/>
    </row>
    <row r="49" ht="22.7" customHeight="1">
      <c r="A49" t="s" s="17">
        <v>90</v>
      </c>
      <c r="B49" t="s" s="18">
        <v>91</v>
      </c>
      <c r="C49" s="20"/>
      <c r="D49" s="49"/>
      <c r="E49" s="21">
        <v>35000</v>
      </c>
    </row>
    <row r="50" ht="22.7" customHeight="1">
      <c r="A50" t="s" s="22">
        <v>92</v>
      </c>
      <c r="B50" t="s" s="23">
        <v>93</v>
      </c>
      <c r="C50" s="25"/>
      <c r="D50" s="53"/>
      <c r="E50" s="26">
        <v>30000</v>
      </c>
    </row>
    <row r="51" ht="22.85" customHeight="1">
      <c r="A51" s="64"/>
      <c r="B51" t="s" s="65">
        <v>49</v>
      </c>
      <c r="C51" s="66"/>
      <c r="D51" s="67"/>
      <c r="E51" s="68">
        <f>E50+E49</f>
        <v>65000</v>
      </c>
    </row>
    <row r="52" ht="23.45" customHeight="1">
      <c r="A52" s="69"/>
      <c r="B52" t="s" s="70">
        <v>94</v>
      </c>
      <c r="C52" s="71"/>
      <c r="D52" s="72"/>
      <c r="E52" s="73">
        <f>E51+E46+E40+E35+E21</f>
        <v>857850</v>
      </c>
    </row>
    <row r="53" ht="21.65" customHeight="1">
      <c r="A53" s="74"/>
      <c r="B53" s="75"/>
      <c r="C53" s="75"/>
      <c r="D53" s="75"/>
      <c r="E53" s="76"/>
    </row>
    <row r="54" ht="21.65" customHeight="1">
      <c r="A54" s="77"/>
      <c r="B54" s="78"/>
      <c r="C54" s="78"/>
      <c r="D54" s="78"/>
      <c r="E54" s="79"/>
    </row>
  </sheetData>
  <mergeCells count="3">
    <mergeCell ref="A1:E1"/>
    <mergeCell ref="C3:E3"/>
    <mergeCell ref="A2:E2"/>
  </mergeCells>
  <pageMargins left="0.75" right="0.75" top="0.75" bottom="0.75" header="0.25" footer="0.25"/>
  <pageSetup firstPageNumber="1" fitToHeight="1" fitToWidth="1" scale="100" useFirstPageNumber="0" orientation="portrait" pageOrder="downThenOver"/>
  <headerFooter>
    <oddFooter>&amp;C&amp;"Helvetica,Regular"&amp;11&amp;K000000&amp;P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