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11" i="1" l="1"/>
  <c r="G110" i="1"/>
  <c r="G112" i="1" s="1"/>
  <c r="G64" i="1" l="1"/>
  <c r="G62" i="1"/>
  <c r="G95" i="1"/>
  <c r="G68" i="1"/>
  <c r="G67" i="1"/>
  <c r="G73" i="1"/>
  <c r="G74" i="1"/>
  <c r="G75" i="1"/>
  <c r="G76" i="1"/>
  <c r="G79" i="1"/>
  <c r="G80" i="1"/>
  <c r="G81" i="1"/>
  <c r="G82" i="1"/>
  <c r="G83" i="1"/>
  <c r="G84" i="1"/>
  <c r="G85" i="1"/>
  <c r="G86" i="1"/>
  <c r="G87" i="1"/>
  <c r="G90" i="1"/>
  <c r="G91" i="1"/>
  <c r="G92" i="1"/>
  <c r="G93" i="1"/>
  <c r="G94" i="1"/>
  <c r="G98" i="1"/>
  <c r="G99" i="1"/>
  <c r="G102" i="1"/>
  <c r="G103" i="1"/>
  <c r="G104" i="1"/>
  <c r="G105" i="1"/>
  <c r="G106" i="1"/>
  <c r="G107" i="1"/>
  <c r="G114" i="1"/>
  <c r="G115" i="1"/>
  <c r="G116" i="1"/>
  <c r="G117" i="1"/>
  <c r="G65" i="1"/>
  <c r="G66" i="1"/>
  <c r="G69" i="1"/>
  <c r="G61" i="1"/>
  <c r="G57" i="1"/>
  <c r="G58" i="1"/>
  <c r="G56" i="1"/>
  <c r="G49" i="1"/>
  <c r="G50" i="1"/>
  <c r="G51" i="1"/>
  <c r="G52" i="1"/>
  <c r="G53" i="1"/>
  <c r="G48" i="1"/>
  <c r="G43" i="1"/>
  <c r="G44" i="1"/>
  <c r="G45" i="1"/>
  <c r="G42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24" i="1"/>
  <c r="G19" i="1"/>
  <c r="G20" i="1"/>
  <c r="G21" i="1"/>
  <c r="G18" i="1"/>
  <c r="G14" i="1"/>
  <c r="G15" i="1"/>
  <c r="G13" i="1"/>
  <c r="G5" i="1"/>
  <c r="G6" i="1"/>
  <c r="G7" i="1"/>
  <c r="G8" i="1"/>
  <c r="G9" i="1"/>
  <c r="G10" i="1"/>
  <c r="G100" i="1" l="1"/>
  <c r="G70" i="1"/>
  <c r="G96" i="1"/>
  <c r="G59" i="1"/>
  <c r="G108" i="1"/>
  <c r="G77" i="1"/>
  <c r="G118" i="1"/>
  <c r="G88" i="1"/>
  <c r="G16" i="1"/>
  <c r="G22" i="1"/>
  <c r="G40" i="1"/>
  <c r="G46" i="1"/>
  <c r="G54" i="1"/>
  <c r="G4" i="1"/>
  <c r="G11" i="1" s="1"/>
  <c r="G119" i="1" l="1"/>
</calcChain>
</file>

<file path=xl/sharedStrings.xml><?xml version="1.0" encoding="utf-8"?>
<sst xmlns="http://schemas.openxmlformats.org/spreadsheetml/2006/main" count="265" uniqueCount="163">
  <si>
    <t>материал</t>
  </si>
  <si>
    <t>цена</t>
  </si>
  <si>
    <t>количество</t>
  </si>
  <si>
    <t>ед. изм</t>
  </si>
  <si>
    <t>сумма</t>
  </si>
  <si>
    <t>примечания</t>
  </si>
  <si>
    <t>шт.</t>
  </si>
  <si>
    <t>описание</t>
  </si>
  <si>
    <t>150х150х6000</t>
  </si>
  <si>
    <t>Брус на лаги</t>
  </si>
  <si>
    <t>Доска на лаги</t>
  </si>
  <si>
    <t>25х150х600</t>
  </si>
  <si>
    <t>OSB плита</t>
  </si>
  <si>
    <t>18х2500х1250</t>
  </si>
  <si>
    <t>Крепежи</t>
  </si>
  <si>
    <t>комплект</t>
  </si>
  <si>
    <t xml:space="preserve">Песок </t>
  </si>
  <si>
    <t>Геотекстиль</t>
  </si>
  <si>
    <t>м/2</t>
  </si>
  <si>
    <t>плотный</t>
  </si>
  <si>
    <t>Каркас стенда. Пол</t>
  </si>
  <si>
    <t>Каркас стенда. Стена водопада</t>
  </si>
  <si>
    <t>Газосиликатный блок</t>
  </si>
  <si>
    <t>600х200х300</t>
  </si>
  <si>
    <t>Клей плиточный</t>
  </si>
  <si>
    <t>50 кг</t>
  </si>
  <si>
    <t>Брус на основание зеркал</t>
  </si>
  <si>
    <t>50х50х3000</t>
  </si>
  <si>
    <t>Каркас стенда. Цветники и колонны</t>
  </si>
  <si>
    <t>Брус на основание цветников и колонн</t>
  </si>
  <si>
    <t>Шиферная плита</t>
  </si>
  <si>
    <t>3000х1500х10</t>
  </si>
  <si>
    <t>Стена №1. Водопад.</t>
  </si>
  <si>
    <t>Декоративное покрытие поверхностей</t>
  </si>
  <si>
    <t>либо слеб, либо плитка</t>
  </si>
  <si>
    <t>Камин на биотоплеве</t>
  </si>
  <si>
    <t>2000х300х400 (ДхВхГ)</t>
  </si>
  <si>
    <t>Консольная полка с зеркальной поверхностью</t>
  </si>
  <si>
    <t>2000х150х20 (ДхВхТ)</t>
  </si>
  <si>
    <t>Излив водопада</t>
  </si>
  <si>
    <t>2000х20х400 (ДхВхГ)</t>
  </si>
  <si>
    <t xml:space="preserve">Консольная полка из мрамора </t>
  </si>
  <si>
    <t>3000х350х20 (ДхВхТ)</t>
  </si>
  <si>
    <t>Насос для водопада</t>
  </si>
  <si>
    <t>Сливное отверстие</t>
  </si>
  <si>
    <t>каучуковая пленка</t>
  </si>
  <si>
    <t>расходные материалы</t>
  </si>
  <si>
    <t>Декоративная галька</t>
  </si>
  <si>
    <t>м/4</t>
  </si>
  <si>
    <t>500х100х20 (ДхШхТ)</t>
  </si>
  <si>
    <t>500х150х20 (ДхШхТ)</t>
  </si>
  <si>
    <t>4000х100х20 (ДхШхТ)</t>
  </si>
  <si>
    <t>4000х150х20 (ДхШхТ)</t>
  </si>
  <si>
    <t>Бордюр водоемак из мрамора (к-г)</t>
  </si>
  <si>
    <t>Бордюр водоема из мрамора (к-г)</t>
  </si>
  <si>
    <t>Зеркало</t>
  </si>
  <si>
    <t>3000х1000х6 (ДхШхТ)</t>
  </si>
  <si>
    <t>Стена №2. Черное зеркало.</t>
  </si>
  <si>
    <t>Брус с декоративной обработкой</t>
  </si>
  <si>
    <t>150х150х3500</t>
  </si>
  <si>
    <t>Консоль к брусу</t>
  </si>
  <si>
    <t>150х150х1200</t>
  </si>
  <si>
    <t>150х150х2750</t>
  </si>
  <si>
    <t>Брус декоративный продольный</t>
  </si>
  <si>
    <t>100х100х6000</t>
  </si>
  <si>
    <t>100х100х</t>
  </si>
  <si>
    <t>Черное зеркало (плексиглас)</t>
  </si>
  <si>
    <t>3000х2000 (ДхШ)</t>
  </si>
  <si>
    <t>Крепление для стены (возможно клей)</t>
  </si>
  <si>
    <t>Колонны и цветники</t>
  </si>
  <si>
    <t>Кабель эелектро проводки</t>
  </si>
  <si>
    <t>пнд</t>
  </si>
  <si>
    <t>бухта</t>
  </si>
  <si>
    <t>Декоративные споты на колонны</t>
  </si>
  <si>
    <t>Декоративная подсветка цветников</t>
  </si>
  <si>
    <t>Круглая площадка - беседка</t>
  </si>
  <si>
    <t xml:space="preserve">Декоративная доска </t>
  </si>
  <si>
    <t>Зонт летний</t>
  </si>
  <si>
    <t xml:space="preserve">Мебель </t>
  </si>
  <si>
    <t>площадь пола в плитке</t>
  </si>
  <si>
    <t>плитка под углом в 45%</t>
  </si>
  <si>
    <t>площадь деревянного круга</t>
  </si>
  <si>
    <t>Площадь круга под кустарники</t>
  </si>
  <si>
    <t>Площадь круга под злаки</t>
  </si>
  <si>
    <t>Озеленение</t>
  </si>
  <si>
    <t>Мискантус "зебрино"</t>
  </si>
  <si>
    <t>Просо путевидное</t>
  </si>
  <si>
    <t>овсянница сизая</t>
  </si>
  <si>
    <t>Кустарники</t>
  </si>
  <si>
    <t>кизильник формованный</t>
  </si>
  <si>
    <t>Гортензия куиши</t>
  </si>
  <si>
    <t>Гортензия Сильвер Доллар</t>
  </si>
  <si>
    <t>Можжевельник Олд Голд</t>
  </si>
  <si>
    <t>Площадь за кругом под кустарники</t>
  </si>
  <si>
    <t>Стефанандра криспа</t>
  </si>
  <si>
    <t>Спирея японская Голд флейм</t>
  </si>
  <si>
    <t>Злаки</t>
  </si>
  <si>
    <t xml:space="preserve">Барбарис Оранж Рокет </t>
  </si>
  <si>
    <t>Система автоматического капельного полива</t>
  </si>
  <si>
    <t>Многолетники</t>
  </si>
  <si>
    <t>Чебрец</t>
  </si>
  <si>
    <t>Тимьян</t>
  </si>
  <si>
    <t xml:space="preserve">Гейхера </t>
  </si>
  <si>
    <t xml:space="preserve">Лаванда </t>
  </si>
  <si>
    <t xml:space="preserve">Растения на живую изгородь </t>
  </si>
  <si>
    <t>Ирга Ламарка бонсай</t>
  </si>
  <si>
    <t>Бересклет крылатый</t>
  </si>
  <si>
    <t>Н 200-250 см. форма зонт</t>
  </si>
  <si>
    <t>Гортензия черешковая</t>
  </si>
  <si>
    <t>Туя Западная "Смарагд"</t>
  </si>
  <si>
    <t>Н 100-130  см.</t>
  </si>
  <si>
    <t>Н 200 см.</t>
  </si>
  <si>
    <t>Н 100-120 см.</t>
  </si>
  <si>
    <t>Туя шаравидня "тедди"</t>
  </si>
  <si>
    <t>Н 30 см в диаметре</t>
  </si>
  <si>
    <t xml:space="preserve">Можжевельник "Грей Олл" </t>
  </si>
  <si>
    <t>н 50-60 см</t>
  </si>
  <si>
    <t>Ежевика (декор к зеркалу)</t>
  </si>
  <si>
    <t>Н 20-30 см.</t>
  </si>
  <si>
    <t>Н 30-50 см.</t>
  </si>
  <si>
    <t>Н 150-170 см.</t>
  </si>
  <si>
    <t>н 50-60 см.</t>
  </si>
  <si>
    <t>н 100-120 см.</t>
  </si>
  <si>
    <t>Н 50-70 см.</t>
  </si>
  <si>
    <t>Н 40 см.</t>
  </si>
  <si>
    <t>5 л. Н 100-130 см.</t>
  </si>
  <si>
    <t>1л. Н 40-50 см.</t>
  </si>
  <si>
    <t>3 л. Н 20-30 см.</t>
  </si>
  <si>
    <t>Имперта</t>
  </si>
  <si>
    <t>1 л. Н 30-40 см.</t>
  </si>
  <si>
    <t>Малина ремонтантная (декор к зеркалу)</t>
  </si>
  <si>
    <t>Баланс площадей. Пол стенда</t>
  </si>
  <si>
    <t xml:space="preserve">Деревья по периметру </t>
  </si>
  <si>
    <t>Клен Друмонди</t>
  </si>
  <si>
    <t>Н 4-5 м Обхват 12-14 см</t>
  </si>
  <si>
    <t>0.5 л</t>
  </si>
  <si>
    <t>Лилейник карликовый</t>
  </si>
  <si>
    <t>2 л Н 50 см.</t>
  </si>
  <si>
    <t>Флокс</t>
  </si>
  <si>
    <t>3 л Н 100см</t>
  </si>
  <si>
    <t>Грунт плодородный</t>
  </si>
  <si>
    <t>50 л</t>
  </si>
  <si>
    <t>п/м</t>
  </si>
  <si>
    <t>Латунная декоративная пластина</t>
  </si>
  <si>
    <t>с учетом резки и материалом</t>
  </si>
  <si>
    <t>геотекстиль</t>
  </si>
  <si>
    <t>Фактурная штукатурка или природный камень "гарбушка" сланец</t>
  </si>
  <si>
    <t>Декоративное покрытие поверхностей. Мрамор (керамо-грнаит)</t>
  </si>
  <si>
    <t>Монтажные работы</t>
  </si>
  <si>
    <t>Демонтажные работы</t>
  </si>
  <si>
    <t>Итого</t>
  </si>
  <si>
    <t>Работа</t>
  </si>
  <si>
    <t>Накладные расходы</t>
  </si>
  <si>
    <t>Растительный декор</t>
  </si>
  <si>
    <t>Мох сфагнум</t>
  </si>
  <si>
    <t>естевственно-зеленый</t>
  </si>
  <si>
    <t>кг</t>
  </si>
  <si>
    <t>Флористические композиции</t>
  </si>
  <si>
    <t>№</t>
  </si>
  <si>
    <t>Смета на строительство выставочного сада "Контраст времен"площадью 77 м/2</t>
  </si>
  <si>
    <t xml:space="preserve">плитка напольная, керамогранит </t>
  </si>
  <si>
    <t>Липа Формованная</t>
  </si>
  <si>
    <t>Доставка всех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</si>
</sst>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\ [$₽-419]_-;\-* #,##0\ [$₽-419]_-;_-* &quot;-&quot;\ [$₽-419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n">
        <color auto="1"/>
      </right>
      <top style="thick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 tint="-0.499984740745262"/>
      </top>
      <bottom style="thin">
        <color auto="1"/>
      </bottom>
      <diagonal/>
    </border>
    <border>
      <left style="thin">
        <color auto="1"/>
      </left>
      <right style="thick">
        <color theme="0" tint="-0.499984740745262"/>
      </right>
      <top style="thick">
        <color theme="0" tint="-0.499984740745262"/>
      </top>
      <bottom style="thin">
        <color auto="1"/>
      </bottom>
      <diagonal/>
    </border>
    <border>
      <left style="thick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 style="thick">
        <color theme="0" tint="-0.499984740745262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0" tint="-0.499984740745262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n">
        <color auto="1"/>
      </right>
      <top style="thin">
        <color auto="1"/>
      </top>
      <bottom style="thick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 tint="-0.499984740745262"/>
      </bottom>
      <diagonal/>
    </border>
    <border>
      <left style="thin">
        <color auto="1"/>
      </left>
      <right style="thick">
        <color theme="0" tint="-0.499984740745262"/>
      </right>
      <top style="thin">
        <color auto="1"/>
      </top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165" fontId="0" fillId="6" borderId="1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165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zoomScaleNormal="100" workbookViewId="0">
      <selection activeCell="E117" sqref="E117"/>
    </sheetView>
  </sheetViews>
  <sheetFormatPr defaultRowHeight="15" x14ac:dyDescent="0.25"/>
  <cols>
    <col min="1" max="1" width="3" customWidth="1"/>
    <col min="2" max="2" width="19.140625" customWidth="1"/>
    <col min="3" max="3" width="13.7109375" style="9" customWidth="1"/>
    <col min="4" max="4" width="10.140625" customWidth="1"/>
    <col min="5" max="5" width="9.5703125" customWidth="1"/>
    <col min="7" max="7" width="12.28515625" customWidth="1"/>
  </cols>
  <sheetData>
    <row r="1" spans="1:8" ht="15.75" thickBot="1" x14ac:dyDescent="0.3">
      <c r="A1" s="28" t="s">
        <v>159</v>
      </c>
      <c r="B1" s="28"/>
      <c r="C1" s="28"/>
      <c r="D1" s="28"/>
      <c r="E1" s="28"/>
      <c r="F1" s="28"/>
      <c r="G1" s="28"/>
      <c r="H1" s="28"/>
    </row>
    <row r="2" spans="1:8" ht="30.75" thickTop="1" x14ac:dyDescent="0.25">
      <c r="A2" s="11" t="s">
        <v>158</v>
      </c>
      <c r="B2" s="12" t="s">
        <v>0</v>
      </c>
      <c r="C2" s="13" t="s">
        <v>7</v>
      </c>
      <c r="D2" s="12" t="s">
        <v>1</v>
      </c>
      <c r="E2" s="14" t="s">
        <v>2</v>
      </c>
      <c r="F2" s="12" t="s">
        <v>3</v>
      </c>
      <c r="G2" s="12" t="s">
        <v>4</v>
      </c>
      <c r="H2" s="15" t="s">
        <v>5</v>
      </c>
    </row>
    <row r="3" spans="1:8" x14ac:dyDescent="0.25">
      <c r="A3" s="29" t="s">
        <v>20</v>
      </c>
      <c r="B3" s="30"/>
      <c r="C3" s="30"/>
      <c r="D3" s="30"/>
      <c r="E3" s="30"/>
      <c r="F3" s="30"/>
      <c r="G3" s="30"/>
      <c r="H3" s="31"/>
    </row>
    <row r="4" spans="1:8" x14ac:dyDescent="0.25">
      <c r="A4" s="26">
        <v>1</v>
      </c>
      <c r="B4" s="2" t="s">
        <v>9</v>
      </c>
      <c r="C4" s="4" t="s">
        <v>8</v>
      </c>
      <c r="D4" s="7">
        <v>2100</v>
      </c>
      <c r="E4" s="1">
        <v>9</v>
      </c>
      <c r="F4" s="1" t="s">
        <v>6</v>
      </c>
      <c r="G4" s="7">
        <f>D4*E4</f>
        <v>18900</v>
      </c>
      <c r="H4" s="17"/>
    </row>
    <row r="5" spans="1:8" x14ac:dyDescent="0.25">
      <c r="A5" s="26">
        <v>2</v>
      </c>
      <c r="B5" s="2" t="s">
        <v>10</v>
      </c>
      <c r="C5" s="4" t="s">
        <v>11</v>
      </c>
      <c r="D5" s="7">
        <v>276</v>
      </c>
      <c r="E5" s="1">
        <v>20</v>
      </c>
      <c r="F5" s="1" t="s">
        <v>6</v>
      </c>
      <c r="G5" s="7">
        <f t="shared" ref="G5:G76" si="0">D5*E5</f>
        <v>5520</v>
      </c>
      <c r="H5" s="17"/>
    </row>
    <row r="6" spans="1:8" x14ac:dyDescent="0.25">
      <c r="A6" s="26">
        <v>3</v>
      </c>
      <c r="B6" s="2" t="s">
        <v>12</v>
      </c>
      <c r="C6" s="4" t="s">
        <v>13</v>
      </c>
      <c r="D6" s="7">
        <v>18</v>
      </c>
      <c r="E6" s="1">
        <v>879</v>
      </c>
      <c r="F6" s="1" t="s">
        <v>6</v>
      </c>
      <c r="G6" s="7">
        <f t="shared" si="0"/>
        <v>15822</v>
      </c>
      <c r="H6" s="17"/>
    </row>
    <row r="7" spans="1:8" x14ac:dyDescent="0.25">
      <c r="A7" s="26">
        <v>4</v>
      </c>
      <c r="B7" s="2" t="s">
        <v>14</v>
      </c>
      <c r="C7" s="4"/>
      <c r="D7" s="7">
        <v>4500</v>
      </c>
      <c r="E7" s="1">
        <v>1</v>
      </c>
      <c r="F7" s="3" t="s">
        <v>15</v>
      </c>
      <c r="G7" s="7">
        <f t="shared" si="0"/>
        <v>4500</v>
      </c>
      <c r="H7" s="17"/>
    </row>
    <row r="8" spans="1:8" x14ac:dyDescent="0.25">
      <c r="A8" s="26">
        <v>5</v>
      </c>
      <c r="B8" s="2" t="s">
        <v>16</v>
      </c>
      <c r="C8" s="4"/>
      <c r="D8" s="7">
        <v>2000</v>
      </c>
      <c r="E8" s="1">
        <v>1</v>
      </c>
      <c r="F8" s="3" t="s">
        <v>15</v>
      </c>
      <c r="G8" s="7">
        <f t="shared" si="0"/>
        <v>2000</v>
      </c>
      <c r="H8" s="17"/>
    </row>
    <row r="9" spans="1:8" x14ac:dyDescent="0.25">
      <c r="A9" s="26">
        <v>6</v>
      </c>
      <c r="B9" s="2" t="s">
        <v>17</v>
      </c>
      <c r="C9" s="4" t="s">
        <v>19</v>
      </c>
      <c r="D9" s="7">
        <v>20</v>
      </c>
      <c r="E9" s="1">
        <v>60</v>
      </c>
      <c r="F9" s="1" t="s">
        <v>18</v>
      </c>
      <c r="G9" s="7">
        <f t="shared" si="0"/>
        <v>1200</v>
      </c>
      <c r="H9" s="17"/>
    </row>
    <row r="10" spans="1:8" ht="30" x14ac:dyDescent="0.25">
      <c r="A10" s="26">
        <v>7</v>
      </c>
      <c r="B10" s="2" t="s">
        <v>140</v>
      </c>
      <c r="C10" s="4" t="s">
        <v>141</v>
      </c>
      <c r="D10" s="7">
        <v>350</v>
      </c>
      <c r="E10" s="1">
        <v>30</v>
      </c>
      <c r="F10" s="1" t="s">
        <v>6</v>
      </c>
      <c r="G10" s="7">
        <f t="shared" si="0"/>
        <v>10500</v>
      </c>
      <c r="H10" s="17"/>
    </row>
    <row r="11" spans="1:8" x14ac:dyDescent="0.25">
      <c r="A11" s="16"/>
      <c r="B11" s="2"/>
      <c r="C11" s="4"/>
      <c r="D11" s="7"/>
      <c r="E11" s="1"/>
      <c r="F11" s="1"/>
      <c r="G11" s="10">
        <f>SUM(G4:G10)</f>
        <v>58442</v>
      </c>
      <c r="H11" s="17"/>
    </row>
    <row r="12" spans="1:8" x14ac:dyDescent="0.25">
      <c r="A12" s="29" t="s">
        <v>21</v>
      </c>
      <c r="B12" s="30"/>
      <c r="C12" s="30"/>
      <c r="D12" s="30"/>
      <c r="E12" s="30"/>
      <c r="F12" s="30"/>
      <c r="G12" s="30"/>
      <c r="H12" s="31"/>
    </row>
    <row r="13" spans="1:8" ht="30" x14ac:dyDescent="0.25">
      <c r="A13" s="26">
        <v>8</v>
      </c>
      <c r="B13" s="2" t="s">
        <v>22</v>
      </c>
      <c r="C13" s="4" t="s">
        <v>23</v>
      </c>
      <c r="D13" s="7">
        <v>123</v>
      </c>
      <c r="E13" s="1">
        <v>100</v>
      </c>
      <c r="F13" s="1" t="s">
        <v>6</v>
      </c>
      <c r="G13" s="7">
        <f t="shared" si="0"/>
        <v>12300</v>
      </c>
      <c r="H13" s="17"/>
    </row>
    <row r="14" spans="1:8" x14ac:dyDescent="0.25">
      <c r="A14" s="26">
        <v>9</v>
      </c>
      <c r="B14" s="2" t="s">
        <v>24</v>
      </c>
      <c r="C14" s="4" t="s">
        <v>25</v>
      </c>
      <c r="D14" s="7">
        <v>450</v>
      </c>
      <c r="E14" s="1">
        <v>1</v>
      </c>
      <c r="F14" s="1" t="s">
        <v>6</v>
      </c>
      <c r="G14" s="7">
        <f t="shared" si="0"/>
        <v>450</v>
      </c>
      <c r="H14" s="17"/>
    </row>
    <row r="15" spans="1:8" ht="30" x14ac:dyDescent="0.25">
      <c r="A15" s="26">
        <v>10</v>
      </c>
      <c r="B15" s="2" t="s">
        <v>26</v>
      </c>
      <c r="C15" s="4" t="s">
        <v>27</v>
      </c>
      <c r="D15" s="7">
        <v>72</v>
      </c>
      <c r="E15" s="1">
        <v>8</v>
      </c>
      <c r="F15" s="1" t="s">
        <v>6</v>
      </c>
      <c r="G15" s="7">
        <f t="shared" si="0"/>
        <v>576</v>
      </c>
      <c r="H15" s="17"/>
    </row>
    <row r="16" spans="1:8" x14ac:dyDescent="0.25">
      <c r="A16" s="26"/>
      <c r="B16" s="2"/>
      <c r="C16" s="4"/>
      <c r="D16" s="7"/>
      <c r="E16" s="1"/>
      <c r="F16" s="1"/>
      <c r="G16" s="10">
        <f>SUM(G13:G15)</f>
        <v>13326</v>
      </c>
      <c r="H16" s="17"/>
    </row>
    <row r="17" spans="1:8" x14ac:dyDescent="0.25">
      <c r="A17" s="29" t="s">
        <v>28</v>
      </c>
      <c r="B17" s="30"/>
      <c r="C17" s="30"/>
      <c r="D17" s="30"/>
      <c r="E17" s="30"/>
      <c r="F17" s="30"/>
      <c r="G17" s="30"/>
      <c r="H17" s="31"/>
    </row>
    <row r="18" spans="1:8" x14ac:dyDescent="0.25">
      <c r="A18" s="26">
        <v>11</v>
      </c>
      <c r="B18" s="2" t="s">
        <v>30</v>
      </c>
      <c r="C18" s="4" t="s">
        <v>31</v>
      </c>
      <c r="D18" s="7">
        <v>885</v>
      </c>
      <c r="E18" s="1">
        <v>10</v>
      </c>
      <c r="F18" s="1" t="s">
        <v>6</v>
      </c>
      <c r="G18" s="7">
        <f t="shared" si="0"/>
        <v>8850</v>
      </c>
      <c r="H18" s="17"/>
    </row>
    <row r="19" spans="1:8" ht="45" x14ac:dyDescent="0.25">
      <c r="A19" s="26">
        <v>12</v>
      </c>
      <c r="B19" s="2" t="s">
        <v>29</v>
      </c>
      <c r="C19" s="4" t="s">
        <v>27</v>
      </c>
      <c r="D19" s="7">
        <v>72</v>
      </c>
      <c r="E19" s="1">
        <v>42</v>
      </c>
      <c r="F19" s="1" t="s">
        <v>6</v>
      </c>
      <c r="G19" s="7">
        <f t="shared" si="0"/>
        <v>3024</v>
      </c>
      <c r="H19" s="17"/>
    </row>
    <row r="20" spans="1:8" ht="76.5" x14ac:dyDescent="0.25">
      <c r="A20" s="26">
        <v>13</v>
      </c>
      <c r="B20" s="2" t="s">
        <v>33</v>
      </c>
      <c r="C20" s="4" t="s">
        <v>146</v>
      </c>
      <c r="D20" s="7">
        <v>900</v>
      </c>
      <c r="E20" s="1">
        <v>30</v>
      </c>
      <c r="F20" s="1" t="s">
        <v>18</v>
      </c>
      <c r="G20" s="7">
        <f t="shared" si="0"/>
        <v>27000</v>
      </c>
      <c r="H20" s="17"/>
    </row>
    <row r="21" spans="1:8" x14ac:dyDescent="0.25">
      <c r="A21" s="26">
        <v>14</v>
      </c>
      <c r="B21" s="2" t="s">
        <v>14</v>
      </c>
      <c r="C21" s="4"/>
      <c r="D21" s="7">
        <v>4500</v>
      </c>
      <c r="E21" s="1">
        <v>1</v>
      </c>
      <c r="F21" s="3" t="s">
        <v>15</v>
      </c>
      <c r="G21" s="7">
        <f t="shared" si="0"/>
        <v>4500</v>
      </c>
      <c r="H21" s="17"/>
    </row>
    <row r="22" spans="1:8" x14ac:dyDescent="0.25">
      <c r="A22" s="16"/>
      <c r="B22" s="2"/>
      <c r="C22" s="4"/>
      <c r="D22" s="7"/>
      <c r="E22" s="1"/>
      <c r="F22" s="3"/>
      <c r="G22" s="10">
        <f>SUM(G18:G21)</f>
        <v>43374</v>
      </c>
      <c r="H22" s="17"/>
    </row>
    <row r="23" spans="1:8" x14ac:dyDescent="0.25">
      <c r="A23" s="29" t="s">
        <v>32</v>
      </c>
      <c r="B23" s="30"/>
      <c r="C23" s="30"/>
      <c r="D23" s="30"/>
      <c r="E23" s="30"/>
      <c r="F23" s="30"/>
      <c r="G23" s="30"/>
      <c r="H23" s="31"/>
    </row>
    <row r="24" spans="1:8" ht="75" x14ac:dyDescent="0.25">
      <c r="A24" s="26">
        <v>15</v>
      </c>
      <c r="B24" s="2" t="s">
        <v>147</v>
      </c>
      <c r="C24" s="4" t="s">
        <v>34</v>
      </c>
      <c r="D24" s="7">
        <v>5000</v>
      </c>
      <c r="E24" s="1">
        <v>9</v>
      </c>
      <c r="F24" s="1" t="s">
        <v>18</v>
      </c>
      <c r="G24" s="7">
        <f t="shared" si="0"/>
        <v>45000</v>
      </c>
      <c r="H24" s="17"/>
    </row>
    <row r="25" spans="1:8" ht="45" x14ac:dyDescent="0.25">
      <c r="A25" s="26">
        <v>16</v>
      </c>
      <c r="B25" s="2" t="s">
        <v>68</v>
      </c>
      <c r="C25" s="4"/>
      <c r="D25" s="7">
        <v>2000</v>
      </c>
      <c r="E25" s="4">
        <v>1</v>
      </c>
      <c r="F25" s="4" t="s">
        <v>15</v>
      </c>
      <c r="G25" s="7">
        <f t="shared" si="0"/>
        <v>2000</v>
      </c>
      <c r="H25" s="17"/>
    </row>
    <row r="26" spans="1:8" ht="30" x14ac:dyDescent="0.25">
      <c r="A26" s="26">
        <v>17</v>
      </c>
      <c r="B26" s="2" t="s">
        <v>35</v>
      </c>
      <c r="C26" s="4" t="s">
        <v>36</v>
      </c>
      <c r="D26" s="7"/>
      <c r="E26" s="1">
        <v>1</v>
      </c>
      <c r="F26" s="1" t="s">
        <v>6</v>
      </c>
      <c r="G26" s="7">
        <f t="shared" si="0"/>
        <v>0</v>
      </c>
      <c r="H26" s="17"/>
    </row>
    <row r="27" spans="1:8" ht="45" x14ac:dyDescent="0.25">
      <c r="A27" s="26">
        <v>18</v>
      </c>
      <c r="B27" s="2" t="s">
        <v>37</v>
      </c>
      <c r="C27" s="4" t="s">
        <v>38</v>
      </c>
      <c r="D27" s="7">
        <v>4000</v>
      </c>
      <c r="E27" s="1">
        <v>1</v>
      </c>
      <c r="F27" s="1" t="s">
        <v>6</v>
      </c>
      <c r="G27" s="7">
        <f t="shared" si="0"/>
        <v>4000</v>
      </c>
      <c r="H27" s="17"/>
    </row>
    <row r="28" spans="1:8" ht="25.5" x14ac:dyDescent="0.25">
      <c r="A28" s="26">
        <v>19</v>
      </c>
      <c r="B28" s="2" t="s">
        <v>39</v>
      </c>
      <c r="C28" s="4" t="s">
        <v>40</v>
      </c>
      <c r="D28" s="7">
        <v>1900</v>
      </c>
      <c r="E28" s="1">
        <v>1</v>
      </c>
      <c r="F28" s="1" t="s">
        <v>6</v>
      </c>
      <c r="G28" s="7">
        <f t="shared" si="0"/>
        <v>1900</v>
      </c>
      <c r="H28" s="17"/>
    </row>
    <row r="29" spans="1:8" ht="30" x14ac:dyDescent="0.25">
      <c r="A29" s="26">
        <v>20</v>
      </c>
      <c r="B29" s="2" t="s">
        <v>41</v>
      </c>
      <c r="C29" s="4" t="s">
        <v>42</v>
      </c>
      <c r="D29" s="7">
        <v>4000</v>
      </c>
      <c r="E29" s="1">
        <v>1</v>
      </c>
      <c r="F29" s="1" t="s">
        <v>6</v>
      </c>
      <c r="G29" s="7">
        <f t="shared" si="0"/>
        <v>4000</v>
      </c>
      <c r="H29" s="17"/>
    </row>
    <row r="30" spans="1:8" ht="30" x14ac:dyDescent="0.25">
      <c r="A30" s="26">
        <v>21</v>
      </c>
      <c r="B30" s="6" t="s">
        <v>43</v>
      </c>
      <c r="C30" s="4"/>
      <c r="D30" s="7">
        <v>5000</v>
      </c>
      <c r="E30" s="1">
        <v>1</v>
      </c>
      <c r="F30" s="1" t="s">
        <v>6</v>
      </c>
      <c r="G30" s="7">
        <f t="shared" si="0"/>
        <v>5000</v>
      </c>
      <c r="H30" s="17"/>
    </row>
    <row r="31" spans="1:8" x14ac:dyDescent="0.25">
      <c r="A31" s="26">
        <v>22</v>
      </c>
      <c r="B31" s="6" t="s">
        <v>44</v>
      </c>
      <c r="C31" s="4"/>
      <c r="D31" s="7">
        <v>300</v>
      </c>
      <c r="E31" s="1">
        <v>1</v>
      </c>
      <c r="F31" s="1"/>
      <c r="G31" s="7">
        <f t="shared" si="0"/>
        <v>300</v>
      </c>
      <c r="H31" s="17"/>
    </row>
    <row r="32" spans="1:8" x14ac:dyDescent="0.25">
      <c r="A32" s="26">
        <v>23</v>
      </c>
      <c r="B32" s="6" t="s">
        <v>45</v>
      </c>
      <c r="C32" s="4"/>
      <c r="D32" s="7">
        <v>200</v>
      </c>
      <c r="E32" s="1">
        <v>6</v>
      </c>
      <c r="F32" s="1" t="s">
        <v>18</v>
      </c>
      <c r="G32" s="7">
        <f t="shared" si="0"/>
        <v>1200</v>
      </c>
      <c r="H32" s="17"/>
    </row>
    <row r="33" spans="1:8" ht="30" x14ac:dyDescent="0.25">
      <c r="A33" s="27">
        <v>24</v>
      </c>
      <c r="B33" s="6" t="s">
        <v>46</v>
      </c>
      <c r="C33" s="4"/>
      <c r="D33" s="7">
        <v>5000</v>
      </c>
      <c r="E33" s="1">
        <v>1</v>
      </c>
      <c r="F33" s="4" t="s">
        <v>15</v>
      </c>
      <c r="G33" s="7">
        <f t="shared" si="0"/>
        <v>5000</v>
      </c>
      <c r="H33" s="17"/>
    </row>
    <row r="34" spans="1:8" ht="30" x14ac:dyDescent="0.25">
      <c r="A34" s="27">
        <v>25</v>
      </c>
      <c r="B34" s="6" t="s">
        <v>47</v>
      </c>
      <c r="C34" s="4"/>
      <c r="D34" s="7">
        <v>5000</v>
      </c>
      <c r="E34" s="1">
        <v>4</v>
      </c>
      <c r="F34" s="1" t="s">
        <v>48</v>
      </c>
      <c r="G34" s="7">
        <f t="shared" si="0"/>
        <v>20000</v>
      </c>
      <c r="H34" s="17"/>
    </row>
    <row r="35" spans="1:8" ht="30" x14ac:dyDescent="0.25">
      <c r="A35" s="27">
        <v>26</v>
      </c>
      <c r="B35" s="6" t="s">
        <v>53</v>
      </c>
      <c r="C35" s="4" t="s">
        <v>49</v>
      </c>
      <c r="D35" s="7">
        <v>900</v>
      </c>
      <c r="E35" s="1">
        <v>2</v>
      </c>
      <c r="F35" s="1" t="s">
        <v>6</v>
      </c>
      <c r="G35" s="7">
        <f t="shared" si="0"/>
        <v>1800</v>
      </c>
      <c r="H35" s="17"/>
    </row>
    <row r="36" spans="1:8" ht="30" x14ac:dyDescent="0.25">
      <c r="A36" s="27">
        <v>27</v>
      </c>
      <c r="B36" s="6" t="s">
        <v>54</v>
      </c>
      <c r="C36" s="4" t="s">
        <v>50</v>
      </c>
      <c r="D36" s="7">
        <v>1200</v>
      </c>
      <c r="E36" s="1">
        <v>2</v>
      </c>
      <c r="F36" s="1" t="s">
        <v>6</v>
      </c>
      <c r="G36" s="7">
        <f t="shared" si="0"/>
        <v>2400</v>
      </c>
      <c r="H36" s="17"/>
    </row>
    <row r="37" spans="1:8" ht="30" x14ac:dyDescent="0.25">
      <c r="A37" s="27">
        <v>28</v>
      </c>
      <c r="B37" s="6" t="s">
        <v>53</v>
      </c>
      <c r="C37" s="4" t="s">
        <v>51</v>
      </c>
      <c r="D37" s="7">
        <v>3000</v>
      </c>
      <c r="E37" s="1">
        <v>2</v>
      </c>
      <c r="F37" s="1" t="s">
        <v>6</v>
      </c>
      <c r="G37" s="7">
        <f t="shared" si="0"/>
        <v>6000</v>
      </c>
      <c r="H37" s="17"/>
    </row>
    <row r="38" spans="1:8" ht="30" x14ac:dyDescent="0.25">
      <c r="A38" s="27">
        <v>29</v>
      </c>
      <c r="B38" s="6" t="s">
        <v>53</v>
      </c>
      <c r="C38" s="4" t="s">
        <v>52</v>
      </c>
      <c r="D38" s="7">
        <v>4000</v>
      </c>
      <c r="E38" s="1">
        <v>2</v>
      </c>
      <c r="F38" s="1" t="s">
        <v>6</v>
      </c>
      <c r="G38" s="7">
        <f t="shared" si="0"/>
        <v>8000</v>
      </c>
      <c r="H38" s="17"/>
    </row>
    <row r="39" spans="1:8" ht="25.5" x14ac:dyDescent="0.25">
      <c r="A39" s="27">
        <v>30</v>
      </c>
      <c r="B39" s="6" t="s">
        <v>55</v>
      </c>
      <c r="C39" s="4" t="s">
        <v>56</v>
      </c>
      <c r="D39" s="7">
        <v>7000</v>
      </c>
      <c r="E39" s="1">
        <v>2</v>
      </c>
      <c r="F39" s="1" t="s">
        <v>6</v>
      </c>
      <c r="G39" s="7">
        <f t="shared" si="0"/>
        <v>14000</v>
      </c>
      <c r="H39" s="17"/>
    </row>
    <row r="40" spans="1:8" x14ac:dyDescent="0.25">
      <c r="A40" s="16"/>
      <c r="B40" s="6"/>
      <c r="C40" s="4"/>
      <c r="D40" s="7"/>
      <c r="E40" s="1"/>
      <c r="F40" s="1"/>
      <c r="G40" s="10">
        <f>D40*E40+SUM(G24:G39)</f>
        <v>120600</v>
      </c>
      <c r="H40" s="17"/>
    </row>
    <row r="41" spans="1:8" x14ac:dyDescent="0.25">
      <c r="A41" s="29" t="s">
        <v>57</v>
      </c>
      <c r="B41" s="30"/>
      <c r="C41" s="30"/>
      <c r="D41" s="30"/>
      <c r="E41" s="30"/>
      <c r="F41" s="30"/>
      <c r="G41" s="30"/>
      <c r="H41" s="31"/>
    </row>
    <row r="42" spans="1:8" ht="45" x14ac:dyDescent="0.25">
      <c r="A42" s="26">
        <v>31</v>
      </c>
      <c r="B42" s="2" t="s">
        <v>58</v>
      </c>
      <c r="C42" s="4" t="s">
        <v>59</v>
      </c>
      <c r="D42" s="7">
        <v>4500</v>
      </c>
      <c r="E42" s="1">
        <v>5</v>
      </c>
      <c r="F42" s="1" t="s">
        <v>6</v>
      </c>
      <c r="G42" s="7">
        <f t="shared" si="0"/>
        <v>22500</v>
      </c>
      <c r="H42" s="17"/>
    </row>
    <row r="43" spans="1:8" x14ac:dyDescent="0.25">
      <c r="A43" s="26">
        <v>32</v>
      </c>
      <c r="B43" s="2" t="s">
        <v>60</v>
      </c>
      <c r="C43" s="4" t="s">
        <v>61</v>
      </c>
      <c r="D43" s="7">
        <v>1200</v>
      </c>
      <c r="E43" s="1">
        <v>5</v>
      </c>
      <c r="F43" s="1" t="s">
        <v>6</v>
      </c>
      <c r="G43" s="7">
        <f t="shared" si="0"/>
        <v>6000</v>
      </c>
      <c r="H43" s="17"/>
    </row>
    <row r="44" spans="1:8" ht="30" x14ac:dyDescent="0.25">
      <c r="A44" s="26">
        <v>33</v>
      </c>
      <c r="B44" s="2" t="s">
        <v>63</v>
      </c>
      <c r="C44" s="4" t="s">
        <v>64</v>
      </c>
      <c r="D44" s="7">
        <v>3500</v>
      </c>
      <c r="E44" s="1">
        <v>4</v>
      </c>
      <c r="F44" s="1" t="s">
        <v>6</v>
      </c>
      <c r="G44" s="7">
        <f t="shared" si="0"/>
        <v>14000</v>
      </c>
      <c r="H44" s="17"/>
    </row>
    <row r="45" spans="1:8" ht="30" x14ac:dyDescent="0.25">
      <c r="A45" s="26">
        <v>34</v>
      </c>
      <c r="B45" s="2" t="s">
        <v>66</v>
      </c>
      <c r="C45" s="4" t="s">
        <v>67</v>
      </c>
      <c r="D45" s="7">
        <v>15000</v>
      </c>
      <c r="E45" s="1">
        <v>5</v>
      </c>
      <c r="F45" s="1" t="s">
        <v>6</v>
      </c>
      <c r="G45" s="7">
        <f t="shared" si="0"/>
        <v>75000</v>
      </c>
      <c r="H45" s="17"/>
    </row>
    <row r="46" spans="1:8" x14ac:dyDescent="0.25">
      <c r="A46" s="16"/>
      <c r="B46" s="2"/>
      <c r="C46" s="4"/>
      <c r="D46" s="7"/>
      <c r="E46" s="1"/>
      <c r="F46" s="1" t="s">
        <v>6</v>
      </c>
      <c r="G46" s="10">
        <f>D46*E46+SUM(G42:G45)</f>
        <v>117500</v>
      </c>
      <c r="H46" s="17"/>
    </row>
    <row r="47" spans="1:8" x14ac:dyDescent="0.25">
      <c r="A47" s="29" t="s">
        <v>69</v>
      </c>
      <c r="B47" s="30"/>
      <c r="C47" s="30"/>
      <c r="D47" s="30"/>
      <c r="E47" s="30"/>
      <c r="F47" s="30"/>
      <c r="G47" s="30"/>
      <c r="H47" s="31"/>
    </row>
    <row r="48" spans="1:8" ht="45" x14ac:dyDescent="0.25">
      <c r="A48" s="26">
        <v>35</v>
      </c>
      <c r="B48" s="2" t="s">
        <v>58</v>
      </c>
      <c r="C48" s="4" t="s">
        <v>62</v>
      </c>
      <c r="D48" s="7">
        <v>4000</v>
      </c>
      <c r="E48" s="1">
        <v>4</v>
      </c>
      <c r="F48" s="1" t="s">
        <v>6</v>
      </c>
      <c r="G48" s="7">
        <f t="shared" si="0"/>
        <v>16000</v>
      </c>
      <c r="H48" s="17"/>
    </row>
    <row r="49" spans="1:8" x14ac:dyDescent="0.25">
      <c r="A49" s="26">
        <v>36</v>
      </c>
      <c r="B49" s="2" t="s">
        <v>60</v>
      </c>
      <c r="C49" s="4" t="s">
        <v>61</v>
      </c>
      <c r="D49" s="7">
        <v>1200</v>
      </c>
      <c r="E49" s="1">
        <v>4</v>
      </c>
      <c r="F49" s="1" t="s">
        <v>6</v>
      </c>
      <c r="G49" s="7">
        <f t="shared" si="0"/>
        <v>4800</v>
      </c>
      <c r="H49" s="17"/>
    </row>
    <row r="50" spans="1:8" ht="30" x14ac:dyDescent="0.25">
      <c r="A50" s="26">
        <v>37</v>
      </c>
      <c r="B50" s="2" t="s">
        <v>63</v>
      </c>
      <c r="C50" s="4" t="s">
        <v>65</v>
      </c>
      <c r="D50" s="7">
        <v>2700</v>
      </c>
      <c r="E50" s="1">
        <v>4</v>
      </c>
      <c r="F50" s="1" t="s">
        <v>6</v>
      </c>
      <c r="G50" s="7">
        <f t="shared" si="0"/>
        <v>10800</v>
      </c>
      <c r="H50" s="17"/>
    </row>
    <row r="51" spans="1:8" ht="30" x14ac:dyDescent="0.25">
      <c r="A51" s="26">
        <v>38</v>
      </c>
      <c r="B51" s="2" t="s">
        <v>70</v>
      </c>
      <c r="C51" s="4" t="s">
        <v>71</v>
      </c>
      <c r="D51" s="7">
        <v>5200</v>
      </c>
      <c r="E51" s="1">
        <v>1</v>
      </c>
      <c r="F51" s="1" t="s">
        <v>72</v>
      </c>
      <c r="G51" s="7">
        <f t="shared" si="0"/>
        <v>5200</v>
      </c>
      <c r="H51" s="17"/>
    </row>
    <row r="52" spans="1:8" ht="30" x14ac:dyDescent="0.25">
      <c r="A52" s="26">
        <v>39</v>
      </c>
      <c r="B52" s="2" t="s">
        <v>73</v>
      </c>
      <c r="C52" s="4"/>
      <c r="D52" s="7">
        <v>2200</v>
      </c>
      <c r="E52" s="1">
        <v>12</v>
      </c>
      <c r="F52" s="1" t="s">
        <v>6</v>
      </c>
      <c r="G52" s="7">
        <f t="shared" si="0"/>
        <v>26400</v>
      </c>
      <c r="H52" s="17"/>
    </row>
    <row r="53" spans="1:8" ht="45" x14ac:dyDescent="0.25">
      <c r="A53" s="26">
        <v>40</v>
      </c>
      <c r="B53" s="2" t="s">
        <v>74</v>
      </c>
      <c r="C53" s="4"/>
      <c r="D53" s="7">
        <v>800</v>
      </c>
      <c r="E53" s="1">
        <v>14</v>
      </c>
      <c r="F53" s="1" t="s">
        <v>6</v>
      </c>
      <c r="G53" s="7">
        <f t="shared" si="0"/>
        <v>11200</v>
      </c>
      <c r="H53" s="17"/>
    </row>
    <row r="54" spans="1:8" x14ac:dyDescent="0.25">
      <c r="A54" s="16"/>
      <c r="B54" s="2"/>
      <c r="C54" s="4"/>
      <c r="D54" s="7"/>
      <c r="E54" s="1"/>
      <c r="F54" s="1" t="s">
        <v>6</v>
      </c>
      <c r="G54" s="10">
        <f>D54*E54+SUM(G48:G53)</f>
        <v>74400</v>
      </c>
      <c r="H54" s="17"/>
    </row>
    <row r="55" spans="1:8" x14ac:dyDescent="0.25">
      <c r="A55" s="29" t="s">
        <v>75</v>
      </c>
      <c r="B55" s="30"/>
      <c r="C55" s="30"/>
      <c r="D55" s="30"/>
      <c r="E55" s="30"/>
      <c r="F55" s="30"/>
      <c r="G55" s="30"/>
      <c r="H55" s="31"/>
    </row>
    <row r="56" spans="1:8" ht="30" x14ac:dyDescent="0.25">
      <c r="A56" s="26">
        <v>41</v>
      </c>
      <c r="B56" s="2" t="s">
        <v>76</v>
      </c>
      <c r="C56" s="4"/>
      <c r="D56" s="7">
        <v>4500</v>
      </c>
      <c r="E56" s="5">
        <v>7.1</v>
      </c>
      <c r="F56" s="1" t="s">
        <v>18</v>
      </c>
      <c r="G56" s="7">
        <f t="shared" si="0"/>
        <v>31950</v>
      </c>
      <c r="H56" s="17"/>
    </row>
    <row r="57" spans="1:8" x14ac:dyDescent="0.25">
      <c r="A57" s="26">
        <v>42</v>
      </c>
      <c r="B57" s="2" t="s">
        <v>77</v>
      </c>
      <c r="C57" s="4"/>
      <c r="D57" s="7">
        <v>27000</v>
      </c>
      <c r="E57" s="1">
        <v>1</v>
      </c>
      <c r="F57" s="1" t="s">
        <v>6</v>
      </c>
      <c r="G57" s="7">
        <f t="shared" si="0"/>
        <v>27000</v>
      </c>
      <c r="H57" s="17"/>
    </row>
    <row r="58" spans="1:8" x14ac:dyDescent="0.25">
      <c r="A58" s="26">
        <v>43</v>
      </c>
      <c r="B58" s="2" t="s">
        <v>78</v>
      </c>
      <c r="C58" s="4"/>
      <c r="D58" s="7">
        <v>55000</v>
      </c>
      <c r="E58" s="1">
        <v>1</v>
      </c>
      <c r="F58" s="4" t="s">
        <v>15</v>
      </c>
      <c r="G58" s="7">
        <f t="shared" si="0"/>
        <v>55000</v>
      </c>
      <c r="H58" s="17"/>
    </row>
    <row r="59" spans="1:8" x14ac:dyDescent="0.25">
      <c r="A59" s="16"/>
      <c r="B59" s="2"/>
      <c r="C59" s="4"/>
      <c r="D59" s="7"/>
      <c r="E59" s="1"/>
      <c r="F59" s="1"/>
      <c r="G59" s="10">
        <f>D59*E59+SUM(G56:G58)</f>
        <v>113950</v>
      </c>
      <c r="H59" s="17"/>
    </row>
    <row r="60" spans="1:8" x14ac:dyDescent="0.25">
      <c r="A60" s="29" t="s">
        <v>131</v>
      </c>
      <c r="B60" s="30"/>
      <c r="C60" s="30"/>
      <c r="D60" s="30"/>
      <c r="E60" s="30"/>
      <c r="F60" s="30"/>
      <c r="G60" s="30"/>
      <c r="H60" s="31"/>
    </row>
    <row r="61" spans="1:8" ht="44.25" customHeight="1" x14ac:dyDescent="0.25">
      <c r="A61" s="26">
        <v>44</v>
      </c>
      <c r="B61" s="2" t="s">
        <v>79</v>
      </c>
      <c r="C61" s="4" t="s">
        <v>160</v>
      </c>
      <c r="D61" s="7">
        <v>1700</v>
      </c>
      <c r="E61" s="1">
        <v>29</v>
      </c>
      <c r="F61" s="1" t="s">
        <v>18</v>
      </c>
      <c r="G61" s="7">
        <f t="shared" si="0"/>
        <v>49300</v>
      </c>
      <c r="H61" s="18" t="s">
        <v>80</v>
      </c>
    </row>
    <row r="62" spans="1:8" ht="44.25" customHeight="1" x14ac:dyDescent="0.25">
      <c r="A62" s="26">
        <v>45</v>
      </c>
      <c r="B62" s="2" t="s">
        <v>24</v>
      </c>
      <c r="C62" s="4" t="s">
        <v>25</v>
      </c>
      <c r="D62" s="7">
        <v>450</v>
      </c>
      <c r="E62" s="1">
        <v>7</v>
      </c>
      <c r="F62" s="1" t="s">
        <v>6</v>
      </c>
      <c r="G62" s="7">
        <f t="shared" si="0"/>
        <v>3150</v>
      </c>
      <c r="H62" s="18"/>
    </row>
    <row r="63" spans="1:8" ht="30" x14ac:dyDescent="0.25">
      <c r="A63" s="26">
        <v>46</v>
      </c>
      <c r="B63" s="2" t="s">
        <v>81</v>
      </c>
      <c r="C63" s="4"/>
      <c r="D63" s="7"/>
      <c r="E63" s="5">
        <v>7.1</v>
      </c>
      <c r="F63" s="1" t="s">
        <v>18</v>
      </c>
      <c r="G63" s="7"/>
      <c r="H63" s="17"/>
    </row>
    <row r="64" spans="1:8" x14ac:dyDescent="0.25">
      <c r="A64" s="26">
        <v>47</v>
      </c>
      <c r="B64" s="2" t="s">
        <v>14</v>
      </c>
      <c r="C64" s="4"/>
      <c r="D64" s="7">
        <v>500</v>
      </c>
      <c r="E64" s="5">
        <v>1</v>
      </c>
      <c r="F64" s="4" t="s">
        <v>15</v>
      </c>
      <c r="G64" s="7">
        <f t="shared" si="0"/>
        <v>500</v>
      </c>
      <c r="H64" s="17"/>
    </row>
    <row r="65" spans="1:8" ht="30" x14ac:dyDescent="0.25">
      <c r="A65" s="26">
        <v>48</v>
      </c>
      <c r="B65" s="2" t="s">
        <v>82</v>
      </c>
      <c r="C65" s="4" t="s">
        <v>145</v>
      </c>
      <c r="D65" s="7">
        <v>20</v>
      </c>
      <c r="E65" s="5">
        <v>4.2</v>
      </c>
      <c r="F65" s="1" t="s">
        <v>18</v>
      </c>
      <c r="G65" s="7">
        <f t="shared" si="0"/>
        <v>84</v>
      </c>
      <c r="H65" s="17"/>
    </row>
    <row r="66" spans="1:8" ht="30" x14ac:dyDescent="0.25">
      <c r="A66" s="26">
        <v>49</v>
      </c>
      <c r="B66" s="2" t="s">
        <v>83</v>
      </c>
      <c r="C66" s="4" t="s">
        <v>145</v>
      </c>
      <c r="D66" s="7">
        <v>20</v>
      </c>
      <c r="E66" s="5">
        <v>3.1</v>
      </c>
      <c r="F66" s="1" t="s">
        <v>18</v>
      </c>
      <c r="G66" s="7">
        <f t="shared" si="0"/>
        <v>62</v>
      </c>
      <c r="H66" s="17"/>
    </row>
    <row r="67" spans="1:8" ht="30" x14ac:dyDescent="0.25">
      <c r="A67" s="26">
        <v>50</v>
      </c>
      <c r="B67" s="2" t="s">
        <v>93</v>
      </c>
      <c r="C67" s="4" t="s">
        <v>145</v>
      </c>
      <c r="D67" s="7">
        <v>20</v>
      </c>
      <c r="E67" s="5">
        <v>3.5</v>
      </c>
      <c r="F67" s="1" t="s">
        <v>18</v>
      </c>
      <c r="G67" s="7">
        <f t="shared" si="0"/>
        <v>70</v>
      </c>
      <c r="H67" s="17"/>
    </row>
    <row r="68" spans="1:8" ht="45" x14ac:dyDescent="0.25">
      <c r="A68" s="26">
        <v>51</v>
      </c>
      <c r="B68" s="2" t="s">
        <v>98</v>
      </c>
      <c r="C68" s="4"/>
      <c r="D68" s="7">
        <v>25000</v>
      </c>
      <c r="E68" s="8">
        <v>1</v>
      </c>
      <c r="F68" s="4" t="s">
        <v>15</v>
      </c>
      <c r="G68" s="7">
        <f t="shared" si="0"/>
        <v>25000</v>
      </c>
      <c r="H68" s="17"/>
    </row>
    <row r="69" spans="1:8" ht="45" x14ac:dyDescent="0.25">
      <c r="A69" s="26">
        <v>52</v>
      </c>
      <c r="B69" s="2" t="s">
        <v>143</v>
      </c>
      <c r="C69" s="4" t="s">
        <v>144</v>
      </c>
      <c r="D69" s="7">
        <v>250</v>
      </c>
      <c r="E69" s="5">
        <v>23.5</v>
      </c>
      <c r="F69" s="1" t="s">
        <v>142</v>
      </c>
      <c r="G69" s="7">
        <f t="shared" si="0"/>
        <v>5875</v>
      </c>
      <c r="H69" s="17"/>
    </row>
    <row r="70" spans="1:8" x14ac:dyDescent="0.25">
      <c r="A70" s="16"/>
      <c r="B70" s="2"/>
      <c r="C70" s="4"/>
      <c r="D70" s="7"/>
      <c r="E70" s="5"/>
      <c r="F70" s="1"/>
      <c r="G70" s="10">
        <f>SUM(G61:G69)</f>
        <v>84041</v>
      </c>
      <c r="H70" s="17"/>
    </row>
    <row r="71" spans="1:8" x14ac:dyDescent="0.25">
      <c r="A71" s="29" t="s">
        <v>84</v>
      </c>
      <c r="B71" s="30"/>
      <c r="C71" s="30"/>
      <c r="D71" s="30"/>
      <c r="E71" s="30"/>
      <c r="F71" s="30"/>
      <c r="G71" s="30"/>
      <c r="H71" s="31"/>
    </row>
    <row r="72" spans="1:8" x14ac:dyDescent="0.25">
      <c r="A72" s="16"/>
      <c r="B72" s="32" t="s">
        <v>96</v>
      </c>
      <c r="C72" s="33"/>
      <c r="D72" s="33"/>
      <c r="E72" s="33"/>
      <c r="F72" s="33"/>
      <c r="G72" s="34"/>
      <c r="H72" s="17"/>
    </row>
    <row r="73" spans="1:8" ht="30" x14ac:dyDescent="0.25">
      <c r="A73" s="26">
        <v>53</v>
      </c>
      <c r="B73" s="2" t="s">
        <v>85</v>
      </c>
      <c r="C73" s="4" t="s">
        <v>125</v>
      </c>
      <c r="D73" s="7">
        <v>1000</v>
      </c>
      <c r="E73" s="1">
        <v>3</v>
      </c>
      <c r="F73" s="1" t="s">
        <v>6</v>
      </c>
      <c r="G73" s="7">
        <f t="shared" si="0"/>
        <v>3000</v>
      </c>
      <c r="H73" s="17"/>
    </row>
    <row r="74" spans="1:8" x14ac:dyDescent="0.25">
      <c r="A74" s="26">
        <v>54</v>
      </c>
      <c r="B74" s="2" t="s">
        <v>86</v>
      </c>
      <c r="C74" s="4" t="s">
        <v>126</v>
      </c>
      <c r="D74" s="7">
        <v>150</v>
      </c>
      <c r="E74" s="1">
        <v>20</v>
      </c>
      <c r="F74" s="1" t="s">
        <v>6</v>
      </c>
      <c r="G74" s="7">
        <f t="shared" si="0"/>
        <v>3000</v>
      </c>
      <c r="H74" s="17"/>
    </row>
    <row r="75" spans="1:8" x14ac:dyDescent="0.25">
      <c r="A75" s="26">
        <v>55</v>
      </c>
      <c r="B75" s="2" t="s">
        <v>87</v>
      </c>
      <c r="C75" s="4" t="s">
        <v>127</v>
      </c>
      <c r="D75" s="7">
        <v>500</v>
      </c>
      <c r="E75" s="1">
        <v>7</v>
      </c>
      <c r="F75" s="1" t="s">
        <v>6</v>
      </c>
      <c r="G75" s="7">
        <f t="shared" si="0"/>
        <v>3500</v>
      </c>
      <c r="H75" s="17"/>
    </row>
    <row r="76" spans="1:8" x14ac:dyDescent="0.25">
      <c r="A76" s="26">
        <v>56</v>
      </c>
      <c r="B76" s="2" t="s">
        <v>128</v>
      </c>
      <c r="C76" s="4" t="s">
        <v>129</v>
      </c>
      <c r="D76" s="7">
        <v>450</v>
      </c>
      <c r="E76" s="1">
        <v>7</v>
      </c>
      <c r="F76" s="1" t="s">
        <v>6</v>
      </c>
      <c r="G76" s="7">
        <f t="shared" si="0"/>
        <v>3150</v>
      </c>
      <c r="H76" s="17"/>
    </row>
    <row r="77" spans="1:8" x14ac:dyDescent="0.25">
      <c r="A77" s="16"/>
      <c r="B77" s="1"/>
      <c r="C77" s="4"/>
      <c r="D77" s="7"/>
      <c r="E77" s="1"/>
      <c r="F77" s="1" t="s">
        <v>6</v>
      </c>
      <c r="G77" s="10">
        <f>D77*E77+SUM(G73:G76)</f>
        <v>12650</v>
      </c>
      <c r="H77" s="17"/>
    </row>
    <row r="78" spans="1:8" x14ac:dyDescent="0.25">
      <c r="A78" s="16"/>
      <c r="B78" s="32" t="s">
        <v>88</v>
      </c>
      <c r="C78" s="33"/>
      <c r="D78" s="33"/>
      <c r="E78" s="33"/>
      <c r="F78" s="33"/>
      <c r="G78" s="34"/>
      <c r="H78" s="19"/>
    </row>
    <row r="79" spans="1:8" ht="30" x14ac:dyDescent="0.25">
      <c r="A79" s="26">
        <v>57</v>
      </c>
      <c r="B79" s="2" t="s">
        <v>89</v>
      </c>
      <c r="C79" s="4" t="s">
        <v>124</v>
      </c>
      <c r="D79" s="7">
        <v>300</v>
      </c>
      <c r="E79" s="1">
        <v>50</v>
      </c>
      <c r="F79" s="1" t="s">
        <v>6</v>
      </c>
      <c r="G79" s="7">
        <f t="shared" ref="G79:G117" si="1">D79*E79</f>
        <v>15000</v>
      </c>
      <c r="H79" s="17"/>
    </row>
    <row r="80" spans="1:8" x14ac:dyDescent="0.25">
      <c r="A80" s="26">
        <v>58</v>
      </c>
      <c r="B80" s="2" t="s">
        <v>90</v>
      </c>
      <c r="C80" s="4" t="s">
        <v>123</v>
      </c>
      <c r="D80" s="7">
        <v>800</v>
      </c>
      <c r="E80" s="1">
        <v>5</v>
      </c>
      <c r="F80" s="1" t="s">
        <v>6</v>
      </c>
      <c r="G80" s="7">
        <f t="shared" si="1"/>
        <v>4000</v>
      </c>
      <c r="H80" s="17"/>
    </row>
    <row r="81" spans="1:8" ht="30" x14ac:dyDescent="0.25">
      <c r="A81" s="26">
        <v>59</v>
      </c>
      <c r="B81" s="2" t="s">
        <v>91</v>
      </c>
      <c r="C81" s="4" t="s">
        <v>123</v>
      </c>
      <c r="D81" s="7">
        <v>800</v>
      </c>
      <c r="E81" s="1">
        <v>5</v>
      </c>
      <c r="F81" s="1" t="s">
        <v>6</v>
      </c>
      <c r="G81" s="7">
        <f t="shared" si="1"/>
        <v>4000</v>
      </c>
      <c r="H81" s="17"/>
    </row>
    <row r="82" spans="1:8" ht="30" x14ac:dyDescent="0.25">
      <c r="A82" s="26">
        <v>60</v>
      </c>
      <c r="B82" s="2" t="s">
        <v>92</v>
      </c>
      <c r="C82" s="4" t="s">
        <v>122</v>
      </c>
      <c r="D82" s="7">
        <v>3500</v>
      </c>
      <c r="E82" s="1">
        <v>1</v>
      </c>
      <c r="F82" s="1" t="s">
        <v>6</v>
      </c>
      <c r="G82" s="7">
        <f t="shared" si="1"/>
        <v>3500</v>
      </c>
      <c r="H82" s="17"/>
    </row>
    <row r="83" spans="1:8" ht="30" x14ac:dyDescent="0.25">
      <c r="A83" s="26">
        <v>61</v>
      </c>
      <c r="B83" s="2" t="s">
        <v>94</v>
      </c>
      <c r="C83" s="4" t="s">
        <v>121</v>
      </c>
      <c r="D83" s="7">
        <v>550</v>
      </c>
      <c r="E83" s="1">
        <v>10</v>
      </c>
      <c r="F83" s="1" t="s">
        <v>6</v>
      </c>
      <c r="G83" s="7">
        <f t="shared" si="1"/>
        <v>5500</v>
      </c>
      <c r="H83" s="17"/>
    </row>
    <row r="84" spans="1:8" ht="30" x14ac:dyDescent="0.25">
      <c r="A84" s="26">
        <v>62</v>
      </c>
      <c r="B84" s="2" t="s">
        <v>95</v>
      </c>
      <c r="C84" s="4" t="s">
        <v>118</v>
      </c>
      <c r="D84" s="7">
        <v>350</v>
      </c>
      <c r="E84" s="1">
        <v>50</v>
      </c>
      <c r="F84" s="1" t="s">
        <v>6</v>
      </c>
      <c r="G84" s="7">
        <f t="shared" si="1"/>
        <v>17500</v>
      </c>
      <c r="H84" s="17"/>
    </row>
    <row r="85" spans="1:8" ht="30" x14ac:dyDescent="0.25">
      <c r="A85" s="26">
        <v>63</v>
      </c>
      <c r="B85" s="2" t="s">
        <v>97</v>
      </c>
      <c r="C85" s="4" t="s">
        <v>119</v>
      </c>
      <c r="D85" s="7">
        <v>250</v>
      </c>
      <c r="E85" s="1">
        <v>30</v>
      </c>
      <c r="F85" s="1" t="s">
        <v>6</v>
      </c>
      <c r="G85" s="7">
        <f t="shared" si="1"/>
        <v>7500</v>
      </c>
      <c r="H85" s="17"/>
    </row>
    <row r="86" spans="1:8" ht="30" x14ac:dyDescent="0.25">
      <c r="A86" s="26">
        <v>64</v>
      </c>
      <c r="B86" s="6" t="s">
        <v>117</v>
      </c>
      <c r="C86" s="4" t="s">
        <v>120</v>
      </c>
      <c r="D86" s="7">
        <v>1500</v>
      </c>
      <c r="E86" s="1">
        <v>2</v>
      </c>
      <c r="F86" s="1" t="s">
        <v>6</v>
      </c>
      <c r="G86" s="7">
        <f t="shared" si="1"/>
        <v>3000</v>
      </c>
      <c r="H86" s="17"/>
    </row>
    <row r="87" spans="1:8" ht="45" x14ac:dyDescent="0.25">
      <c r="A87" s="26">
        <v>65</v>
      </c>
      <c r="B87" s="6" t="s">
        <v>130</v>
      </c>
      <c r="C87" s="4" t="s">
        <v>120</v>
      </c>
      <c r="D87" s="7">
        <v>800</v>
      </c>
      <c r="E87" s="1">
        <v>2</v>
      </c>
      <c r="F87" s="1" t="s">
        <v>6</v>
      </c>
      <c r="G87" s="7">
        <f t="shared" si="1"/>
        <v>1600</v>
      </c>
      <c r="H87" s="17"/>
    </row>
    <row r="88" spans="1:8" x14ac:dyDescent="0.25">
      <c r="A88" s="16"/>
      <c r="B88" s="6"/>
      <c r="C88" s="4"/>
      <c r="D88" s="7"/>
      <c r="E88" s="1"/>
      <c r="F88" s="1" t="s">
        <v>6</v>
      </c>
      <c r="G88" s="10">
        <f>D88*E88+SUM(G79:G87)</f>
        <v>61600</v>
      </c>
      <c r="H88" s="17"/>
    </row>
    <row r="89" spans="1:8" x14ac:dyDescent="0.25">
      <c r="A89" s="16"/>
      <c r="B89" s="32" t="s">
        <v>99</v>
      </c>
      <c r="C89" s="33"/>
      <c r="D89" s="33"/>
      <c r="E89" s="33"/>
      <c r="F89" s="33"/>
      <c r="G89" s="34"/>
      <c r="H89" s="17"/>
    </row>
    <row r="90" spans="1:8" x14ac:dyDescent="0.25">
      <c r="A90" s="26">
        <v>66</v>
      </c>
      <c r="B90" s="2" t="s">
        <v>100</v>
      </c>
      <c r="C90" s="4" t="s">
        <v>135</v>
      </c>
      <c r="D90" s="7">
        <v>200</v>
      </c>
      <c r="E90" s="1">
        <v>10</v>
      </c>
      <c r="F90" s="1" t="s">
        <v>6</v>
      </c>
      <c r="G90" s="7">
        <f t="shared" si="1"/>
        <v>2000</v>
      </c>
      <c r="H90" s="17"/>
    </row>
    <row r="91" spans="1:8" x14ac:dyDescent="0.25">
      <c r="A91" s="26">
        <v>67</v>
      </c>
      <c r="B91" s="2" t="s">
        <v>101</v>
      </c>
      <c r="C91" s="4" t="s">
        <v>135</v>
      </c>
      <c r="D91" s="7">
        <v>200</v>
      </c>
      <c r="E91" s="1">
        <v>10</v>
      </c>
      <c r="F91" s="1" t="s">
        <v>6</v>
      </c>
      <c r="G91" s="7">
        <f t="shared" si="1"/>
        <v>2000</v>
      </c>
      <c r="H91" s="17"/>
    </row>
    <row r="92" spans="1:8" x14ac:dyDescent="0.25">
      <c r="A92" s="26">
        <v>68</v>
      </c>
      <c r="B92" s="2" t="s">
        <v>102</v>
      </c>
      <c r="C92" s="4" t="s">
        <v>135</v>
      </c>
      <c r="D92" s="7">
        <v>250</v>
      </c>
      <c r="E92" s="1">
        <v>20</v>
      </c>
      <c r="F92" s="1" t="s">
        <v>6</v>
      </c>
      <c r="G92" s="7">
        <f t="shared" si="1"/>
        <v>5000</v>
      </c>
      <c r="H92" s="17"/>
    </row>
    <row r="93" spans="1:8" x14ac:dyDescent="0.25">
      <c r="A93" s="26">
        <v>69</v>
      </c>
      <c r="B93" s="2" t="s">
        <v>103</v>
      </c>
      <c r="C93" s="4" t="s">
        <v>135</v>
      </c>
      <c r="D93" s="7">
        <v>150</v>
      </c>
      <c r="E93" s="1">
        <v>30</v>
      </c>
      <c r="F93" s="1" t="s">
        <v>6</v>
      </c>
      <c r="G93" s="7">
        <f t="shared" si="1"/>
        <v>4500</v>
      </c>
      <c r="H93" s="17"/>
    </row>
    <row r="94" spans="1:8" ht="30" x14ac:dyDescent="0.25">
      <c r="A94" s="26">
        <v>70</v>
      </c>
      <c r="B94" s="2" t="s">
        <v>136</v>
      </c>
      <c r="C94" s="4" t="s">
        <v>137</v>
      </c>
      <c r="D94" s="7">
        <v>500</v>
      </c>
      <c r="E94" s="1">
        <v>10</v>
      </c>
      <c r="F94" s="1" t="s">
        <v>6</v>
      </c>
      <c r="G94" s="7">
        <f t="shared" si="1"/>
        <v>5000</v>
      </c>
      <c r="H94" s="17"/>
    </row>
    <row r="95" spans="1:8" x14ac:dyDescent="0.25">
      <c r="A95" s="26">
        <v>71</v>
      </c>
      <c r="B95" s="2" t="s">
        <v>138</v>
      </c>
      <c r="C95" s="4" t="s">
        <v>139</v>
      </c>
      <c r="D95" s="7">
        <v>500</v>
      </c>
      <c r="E95" s="1">
        <v>7</v>
      </c>
      <c r="F95" s="1" t="s">
        <v>6</v>
      </c>
      <c r="G95" s="7">
        <f t="shared" si="1"/>
        <v>3500</v>
      </c>
      <c r="H95" s="17"/>
    </row>
    <row r="96" spans="1:8" x14ac:dyDescent="0.25">
      <c r="A96" s="16"/>
      <c r="B96" s="2"/>
      <c r="C96" s="4"/>
      <c r="D96" s="7"/>
      <c r="E96" s="1"/>
      <c r="F96" s="1" t="s">
        <v>6</v>
      </c>
      <c r="G96" s="10">
        <f>D96*E96+SUM(G90:G95)</f>
        <v>22000</v>
      </c>
      <c r="H96" s="17"/>
    </row>
    <row r="97" spans="1:8" x14ac:dyDescent="0.25">
      <c r="A97" s="16"/>
      <c r="B97" s="32" t="s">
        <v>132</v>
      </c>
      <c r="C97" s="33"/>
      <c r="D97" s="33"/>
      <c r="E97" s="33"/>
      <c r="F97" s="33"/>
      <c r="G97" s="34"/>
      <c r="H97" s="17"/>
    </row>
    <row r="98" spans="1:8" ht="25.5" x14ac:dyDescent="0.25">
      <c r="A98" s="26">
        <v>72</v>
      </c>
      <c r="B98" s="2" t="s">
        <v>133</v>
      </c>
      <c r="C98" s="4" t="s">
        <v>134</v>
      </c>
      <c r="D98" s="7">
        <v>45000</v>
      </c>
      <c r="E98" s="1">
        <v>3</v>
      </c>
      <c r="F98" s="1" t="s">
        <v>6</v>
      </c>
      <c r="G98" s="7">
        <f t="shared" si="1"/>
        <v>135000</v>
      </c>
      <c r="H98" s="17"/>
    </row>
    <row r="99" spans="1:8" ht="25.5" x14ac:dyDescent="0.25">
      <c r="A99" s="26">
        <v>73</v>
      </c>
      <c r="B99" s="2" t="s">
        <v>161</v>
      </c>
      <c r="C99" s="4" t="s">
        <v>134</v>
      </c>
      <c r="D99" s="7">
        <v>120000</v>
      </c>
      <c r="E99" s="1">
        <v>3</v>
      </c>
      <c r="F99" s="1" t="s">
        <v>6</v>
      </c>
      <c r="G99" s="7">
        <f t="shared" si="1"/>
        <v>360000</v>
      </c>
      <c r="H99" s="17"/>
    </row>
    <row r="100" spans="1:8" x14ac:dyDescent="0.25">
      <c r="A100" s="16"/>
      <c r="B100" s="1"/>
      <c r="C100" s="4"/>
      <c r="D100" s="7"/>
      <c r="E100" s="1"/>
      <c r="F100" s="1"/>
      <c r="G100" s="10">
        <f>D100*E100+SUM(G98:G99)</f>
        <v>495000</v>
      </c>
      <c r="H100" s="17"/>
    </row>
    <row r="101" spans="1:8" x14ac:dyDescent="0.25">
      <c r="A101" s="16"/>
      <c r="B101" s="32" t="s">
        <v>104</v>
      </c>
      <c r="C101" s="33"/>
      <c r="D101" s="33"/>
      <c r="E101" s="33"/>
      <c r="F101" s="33"/>
      <c r="G101" s="34"/>
      <c r="H101" s="17"/>
    </row>
    <row r="102" spans="1:8" ht="30" x14ac:dyDescent="0.25">
      <c r="A102" s="26">
        <v>74</v>
      </c>
      <c r="B102" s="2" t="s">
        <v>105</v>
      </c>
      <c r="C102" s="4" t="s">
        <v>107</v>
      </c>
      <c r="D102" s="7">
        <v>90000</v>
      </c>
      <c r="E102" s="1">
        <v>1</v>
      </c>
      <c r="F102" s="1" t="s">
        <v>6</v>
      </c>
      <c r="G102" s="7">
        <f t="shared" si="1"/>
        <v>90000</v>
      </c>
      <c r="H102" s="17"/>
    </row>
    <row r="103" spans="1:8" ht="30" x14ac:dyDescent="0.25">
      <c r="A103" s="26">
        <v>75</v>
      </c>
      <c r="B103" s="2" t="s">
        <v>106</v>
      </c>
      <c r="C103" s="4" t="s">
        <v>110</v>
      </c>
      <c r="D103" s="7">
        <v>6000</v>
      </c>
      <c r="E103" s="1">
        <v>1</v>
      </c>
      <c r="F103" s="1" t="s">
        <v>6</v>
      </c>
      <c r="G103" s="7">
        <f t="shared" si="1"/>
        <v>6000</v>
      </c>
      <c r="H103" s="17"/>
    </row>
    <row r="104" spans="1:8" ht="30" x14ac:dyDescent="0.25">
      <c r="A104" s="26">
        <v>76</v>
      </c>
      <c r="B104" s="2" t="s">
        <v>108</v>
      </c>
      <c r="C104" s="4" t="s">
        <v>111</v>
      </c>
      <c r="D104" s="7">
        <v>9500</v>
      </c>
      <c r="E104" s="1">
        <v>2</v>
      </c>
      <c r="F104" s="1" t="s">
        <v>6</v>
      </c>
      <c r="G104" s="7">
        <f t="shared" si="1"/>
        <v>19000</v>
      </c>
      <c r="H104" s="17"/>
    </row>
    <row r="105" spans="1:8" ht="30" x14ac:dyDescent="0.25">
      <c r="A105" s="26">
        <v>77</v>
      </c>
      <c r="B105" s="2" t="s">
        <v>109</v>
      </c>
      <c r="C105" s="4" t="s">
        <v>112</v>
      </c>
      <c r="D105" s="7">
        <v>3000</v>
      </c>
      <c r="E105" s="1">
        <v>4</v>
      </c>
      <c r="F105" s="1" t="s">
        <v>6</v>
      </c>
      <c r="G105" s="7">
        <f t="shared" si="1"/>
        <v>12000</v>
      </c>
      <c r="H105" s="17"/>
    </row>
    <row r="106" spans="1:8" ht="30" x14ac:dyDescent="0.25">
      <c r="A106" s="26">
        <v>78</v>
      </c>
      <c r="B106" s="2" t="s">
        <v>113</v>
      </c>
      <c r="C106" s="4" t="s">
        <v>114</v>
      </c>
      <c r="D106" s="7">
        <v>2500</v>
      </c>
      <c r="E106" s="1">
        <v>6</v>
      </c>
      <c r="F106" s="1" t="s">
        <v>6</v>
      </c>
      <c r="G106" s="7">
        <f t="shared" si="1"/>
        <v>15000</v>
      </c>
      <c r="H106" s="17"/>
    </row>
    <row r="107" spans="1:8" ht="30" x14ac:dyDescent="0.25">
      <c r="A107" s="26">
        <v>79</v>
      </c>
      <c r="B107" s="2" t="s">
        <v>115</v>
      </c>
      <c r="C107" s="4" t="s">
        <v>116</v>
      </c>
      <c r="D107" s="7">
        <v>2500</v>
      </c>
      <c r="E107" s="1">
        <v>5</v>
      </c>
      <c r="F107" s="1" t="s">
        <v>6</v>
      </c>
      <c r="G107" s="7">
        <f t="shared" si="1"/>
        <v>12500</v>
      </c>
      <c r="H107" s="17"/>
    </row>
    <row r="108" spans="1:8" x14ac:dyDescent="0.25">
      <c r="A108" s="16"/>
      <c r="B108" s="2"/>
      <c r="C108" s="4"/>
      <c r="D108" s="7"/>
      <c r="E108" s="1"/>
      <c r="F108" s="1" t="s">
        <v>6</v>
      </c>
      <c r="G108" s="10">
        <f>SUM(G102:G107)</f>
        <v>154500</v>
      </c>
      <c r="H108" s="17"/>
    </row>
    <row r="109" spans="1:8" x14ac:dyDescent="0.25">
      <c r="A109" s="16"/>
      <c r="B109" s="32" t="s">
        <v>153</v>
      </c>
      <c r="C109" s="33"/>
      <c r="D109" s="33"/>
      <c r="E109" s="33"/>
      <c r="F109" s="33"/>
      <c r="G109" s="34"/>
      <c r="H109" s="17"/>
    </row>
    <row r="110" spans="1:8" ht="25.5" x14ac:dyDescent="0.25">
      <c r="A110" s="26">
        <v>80</v>
      </c>
      <c r="B110" s="2" t="s">
        <v>154</v>
      </c>
      <c r="C110" s="4" t="s">
        <v>155</v>
      </c>
      <c r="D110" s="7">
        <v>2000</v>
      </c>
      <c r="E110" s="1">
        <v>3</v>
      </c>
      <c r="F110" s="1" t="s">
        <v>156</v>
      </c>
      <c r="G110" s="7">
        <f>D110*E110</f>
        <v>6000</v>
      </c>
      <c r="H110" s="17"/>
    </row>
    <row r="111" spans="1:8" ht="30" x14ac:dyDescent="0.25">
      <c r="A111" s="26">
        <v>81</v>
      </c>
      <c r="B111" s="2" t="s">
        <v>157</v>
      </c>
      <c r="C111" s="4"/>
      <c r="D111" s="7">
        <v>3000</v>
      </c>
      <c r="E111" s="1">
        <v>5</v>
      </c>
      <c r="F111" s="1" t="s">
        <v>6</v>
      </c>
      <c r="G111" s="7">
        <f>D111*E111</f>
        <v>15000</v>
      </c>
      <c r="H111" s="17"/>
    </row>
    <row r="112" spans="1:8" x14ac:dyDescent="0.25">
      <c r="A112" s="16"/>
      <c r="B112" s="2"/>
      <c r="C112" s="4"/>
      <c r="D112" s="7"/>
      <c r="E112" s="1"/>
      <c r="F112" s="1"/>
      <c r="G112" s="10">
        <f>SUM(G110:G111)</f>
        <v>21000</v>
      </c>
      <c r="H112" s="17"/>
    </row>
    <row r="113" spans="1:8" x14ac:dyDescent="0.25">
      <c r="A113" s="29" t="s">
        <v>151</v>
      </c>
      <c r="B113" s="30"/>
      <c r="C113" s="30"/>
      <c r="D113" s="30"/>
      <c r="E113" s="30"/>
      <c r="F113" s="30"/>
      <c r="G113" s="30"/>
      <c r="H113" s="31"/>
    </row>
    <row r="114" spans="1:8" ht="30" x14ac:dyDescent="0.25">
      <c r="A114" s="26">
        <v>82</v>
      </c>
      <c r="B114" s="2" t="s">
        <v>148</v>
      </c>
      <c r="C114" s="4"/>
      <c r="D114" s="7">
        <v>40000</v>
      </c>
      <c r="E114" s="1">
        <v>1</v>
      </c>
      <c r="F114" s="4" t="s">
        <v>15</v>
      </c>
      <c r="G114" s="7">
        <f t="shared" si="1"/>
        <v>40000</v>
      </c>
      <c r="H114" s="17"/>
    </row>
    <row r="115" spans="1:8" ht="30" x14ac:dyDescent="0.25">
      <c r="A115" s="26">
        <v>83</v>
      </c>
      <c r="B115" s="2" t="s">
        <v>149</v>
      </c>
      <c r="C115" s="4"/>
      <c r="D115" s="7">
        <v>25000</v>
      </c>
      <c r="E115" s="1">
        <v>1</v>
      </c>
      <c r="F115" s="4" t="s">
        <v>15</v>
      </c>
      <c r="G115" s="7">
        <f t="shared" si="1"/>
        <v>25000</v>
      </c>
      <c r="H115" s="17"/>
    </row>
    <row r="116" spans="1:8" ht="30" x14ac:dyDescent="0.25">
      <c r="A116" s="26">
        <v>84</v>
      </c>
      <c r="B116" s="2" t="s">
        <v>162</v>
      </c>
      <c r="C116" s="4"/>
      <c r="D116" s="7">
        <v>35000</v>
      </c>
      <c r="E116" s="1">
        <v>1</v>
      </c>
      <c r="F116" s="4" t="s">
        <v>15</v>
      </c>
      <c r="G116" s="7">
        <f t="shared" si="1"/>
        <v>35000</v>
      </c>
      <c r="H116" s="17"/>
    </row>
    <row r="117" spans="1:8" ht="30" x14ac:dyDescent="0.25">
      <c r="A117" s="26">
        <v>85</v>
      </c>
      <c r="B117" s="2" t="s">
        <v>152</v>
      </c>
      <c r="C117" s="4"/>
      <c r="D117" s="7">
        <v>10000</v>
      </c>
      <c r="E117" s="1">
        <v>1</v>
      </c>
      <c r="F117" s="4" t="s">
        <v>15</v>
      </c>
      <c r="G117" s="7">
        <f t="shared" si="1"/>
        <v>10000</v>
      </c>
      <c r="H117" s="17"/>
    </row>
    <row r="118" spans="1:8" x14ac:dyDescent="0.25">
      <c r="A118" s="16"/>
      <c r="B118" s="2"/>
      <c r="C118" s="4"/>
      <c r="D118" s="7"/>
      <c r="E118" s="1"/>
      <c r="F118" s="1"/>
      <c r="G118" s="10">
        <f>SUM(G114:G117)</f>
        <v>110000</v>
      </c>
      <c r="H118" s="17"/>
    </row>
    <row r="119" spans="1:8" ht="15.75" thickBot="1" x14ac:dyDescent="0.3">
      <c r="A119" s="20"/>
      <c r="B119" s="21" t="s">
        <v>150</v>
      </c>
      <c r="C119" s="22"/>
      <c r="D119" s="23"/>
      <c r="E119" s="24"/>
      <c r="F119" s="24"/>
      <c r="G119" s="23">
        <f>SUM(G11,G16,G22,G40,G46,G54,G59,G70,G77,G88,G96,G100,G108,G112,G118)</f>
        <v>1502383</v>
      </c>
      <c r="H119" s="25"/>
    </row>
    <row r="120" spans="1:8" ht="15.75" thickTop="1" x14ac:dyDescent="0.25"/>
  </sheetData>
  <mergeCells count="17">
    <mergeCell ref="B101:G101"/>
    <mergeCell ref="B97:G97"/>
    <mergeCell ref="A113:H113"/>
    <mergeCell ref="B78:G78"/>
    <mergeCell ref="B72:G72"/>
    <mergeCell ref="B89:G89"/>
    <mergeCell ref="B109:G109"/>
    <mergeCell ref="A1:H1"/>
    <mergeCell ref="A55:H55"/>
    <mergeCell ref="A60:H60"/>
    <mergeCell ref="A71:H71"/>
    <mergeCell ref="A3:H3"/>
    <mergeCell ref="A12:H12"/>
    <mergeCell ref="A17:H17"/>
    <mergeCell ref="A23:H23"/>
    <mergeCell ref="A41:H41"/>
    <mergeCell ref="A47:H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2017-04-03T16:25:43Z</dcterms:modified>
</cp:coreProperties>
</file>