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20" yWindow="0" windowWidth="25400" windowHeight="19020" tabRatio="500"/>
  </bookViews>
  <sheets>
    <sheet name="Смета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0" i="1" l="1"/>
  <c r="H71" i="1"/>
  <c r="H72" i="1"/>
  <c r="H73" i="1"/>
  <c r="H74" i="1"/>
  <c r="H76" i="1"/>
  <c r="H77" i="1"/>
  <c r="H79" i="1"/>
  <c r="H80" i="1"/>
  <c r="H81" i="1"/>
  <c r="H82" i="1"/>
  <c r="H83" i="1"/>
  <c r="H84" i="1"/>
  <c r="H85" i="1"/>
  <c r="H86" i="1"/>
  <c r="H87" i="1"/>
  <c r="H88" i="1"/>
  <c r="H89" i="1"/>
  <c r="H91" i="1"/>
  <c r="F14" i="1"/>
  <c r="F15" i="1"/>
  <c r="F13" i="1"/>
  <c r="F12" i="1"/>
  <c r="F47" i="1"/>
  <c r="F45" i="1"/>
  <c r="F46" i="1"/>
  <c r="F48" i="1"/>
  <c r="F49" i="1"/>
  <c r="F43" i="1"/>
  <c r="F57" i="1"/>
  <c r="F54" i="1"/>
  <c r="F51" i="1"/>
  <c r="F37" i="1"/>
  <c r="F38" i="1"/>
  <c r="F39" i="1"/>
  <c r="F40" i="1"/>
  <c r="F35" i="1"/>
  <c r="F29" i="1"/>
  <c r="F30" i="1"/>
  <c r="F31" i="1"/>
  <c r="F32" i="1"/>
  <c r="F33" i="1"/>
  <c r="F27" i="1"/>
  <c r="F23" i="1"/>
  <c r="F24" i="1"/>
  <c r="F25" i="1"/>
  <c r="F21" i="1"/>
  <c r="F19" i="1"/>
  <c r="F18" i="1"/>
  <c r="F8" i="1"/>
  <c r="F9" i="1"/>
  <c r="F10" i="1"/>
  <c r="F7" i="1"/>
  <c r="F59" i="1"/>
</calcChain>
</file>

<file path=xl/sharedStrings.xml><?xml version="1.0" encoding="utf-8"?>
<sst xmlns="http://schemas.openxmlformats.org/spreadsheetml/2006/main" count="165" uniqueCount="120">
  <si>
    <t>№п/п</t>
  </si>
  <si>
    <t>Наименование</t>
  </si>
  <si>
    <t>Кол-во</t>
  </si>
  <si>
    <t>Цена</t>
  </si>
  <si>
    <t>Стоимость</t>
  </si>
  <si>
    <t>Изготовление скамейки</t>
  </si>
  <si>
    <t>Изготовление зеркальной инсталляции, монтаж, демонтаж</t>
  </si>
  <si>
    <t>Изготовление серповидной клумбы, монтаж, демонтаж</t>
  </si>
  <si>
    <t>Изготовление Светильников, монтаж, демонтаж</t>
  </si>
  <si>
    <t>Монтаж</t>
  </si>
  <si>
    <t>Демонтаж</t>
  </si>
  <si>
    <t>Стоимость объекта</t>
  </si>
  <si>
    <t>Доставка МАФ и вывоз после демонтажа с погрузкой</t>
  </si>
  <si>
    <t>2.</t>
  </si>
  <si>
    <t>1. 25 см</t>
  </si>
  <si>
    <t>2. 67 см</t>
  </si>
  <si>
    <t>3. 111 см</t>
  </si>
  <si>
    <t>1. Зеркальные</t>
  </si>
  <si>
    <t>2. Картен</t>
  </si>
  <si>
    <t>шт</t>
  </si>
  <si>
    <t>Работы по монтажу/демонтажу</t>
  </si>
  <si>
    <t>Материалы</t>
  </si>
  <si>
    <t>Изготовление прямоугольных ящиков для цветов, монтаж, демонтаж</t>
  </si>
  <si>
    <t>1.1</t>
  </si>
  <si>
    <t>1.2</t>
  </si>
  <si>
    <t>1.3</t>
  </si>
  <si>
    <t>2.1</t>
  </si>
  <si>
    <t>2.2</t>
  </si>
  <si>
    <t>2.3</t>
  </si>
  <si>
    <t>3.1</t>
  </si>
  <si>
    <t>4.1</t>
  </si>
  <si>
    <t>4.2</t>
  </si>
  <si>
    <t>4.3</t>
  </si>
  <si>
    <t>5.</t>
  </si>
  <si>
    <t>5.1</t>
  </si>
  <si>
    <t>5.2</t>
  </si>
  <si>
    <t>5.3</t>
  </si>
  <si>
    <t>5.4</t>
  </si>
  <si>
    <t>5.5</t>
  </si>
  <si>
    <t>5.6</t>
  </si>
  <si>
    <t>6.</t>
  </si>
  <si>
    <t>6.1</t>
  </si>
  <si>
    <t>6.2.</t>
  </si>
  <si>
    <t>6.3</t>
  </si>
  <si>
    <t>6.4</t>
  </si>
  <si>
    <t>6.5</t>
  </si>
  <si>
    <t>8.1</t>
  </si>
  <si>
    <t>8.2</t>
  </si>
  <si>
    <t>ед. изм.</t>
  </si>
  <si>
    <t>4.1.1</t>
  </si>
  <si>
    <t>м3</t>
  </si>
  <si>
    <t>8.3</t>
  </si>
  <si>
    <t>8.4</t>
  </si>
  <si>
    <t>Устройство водоема S=4,5 м2</t>
  </si>
  <si>
    <t>м2</t>
  </si>
  <si>
    <t xml:space="preserve">лист </t>
  </si>
  <si>
    <t>Пластик зеркальный 2мм, 2000х3000</t>
  </si>
  <si>
    <t>8.1.1</t>
  </si>
  <si>
    <t>8.1.2</t>
  </si>
  <si>
    <t>Выемка грунта</t>
  </si>
  <si>
    <t>Засыпка грунтом</t>
  </si>
  <si>
    <t>Изготовление Деревянных настилов, монтаж, демонтаж (5,5 м2)</t>
  </si>
  <si>
    <t>Устройство рулонного газона S=30м2</t>
  </si>
  <si>
    <t>Бордюр для ограничения газона 23 пм</t>
  </si>
  <si>
    <t>мп</t>
  </si>
  <si>
    <t>Итого</t>
  </si>
  <si>
    <t>Металлическая чаша</t>
  </si>
  <si>
    <t xml:space="preserve">Монтаж </t>
  </si>
  <si>
    <t>Императа "Ред Барон"</t>
  </si>
  <si>
    <t>Tilia x europaea 'Pallida'</t>
  </si>
  <si>
    <t>200-220</t>
  </si>
  <si>
    <t>100-120</t>
  </si>
  <si>
    <t>Cornus alba 'Elegantissima'</t>
  </si>
  <si>
    <t>C7,5</t>
  </si>
  <si>
    <t>60-80</t>
  </si>
  <si>
    <t>Тысячелистник парковый 'Terracotta'</t>
  </si>
  <si>
    <t>Achillea millefolium 'Terracotta'</t>
  </si>
  <si>
    <t>C2-3</t>
  </si>
  <si>
    <t>Мискантус китайский 'Flamingo'</t>
  </si>
  <si>
    <t>Miscanthus sinensis 'Flamingo'</t>
  </si>
  <si>
    <t>Полынь Шмидта 'Нана'</t>
  </si>
  <si>
    <t>Artemisia schmidtiana 'Nana'</t>
  </si>
  <si>
    <t>С2-3</t>
  </si>
  <si>
    <t>Шалфей дубравный 'Caradonna'</t>
  </si>
  <si>
    <t>Salvia nemorosa 'Caradonna'</t>
  </si>
  <si>
    <t>Стахис шерстистый 'Silver Carpet'</t>
  </si>
  <si>
    <t>Stachys lanata 'Silver Carpet'</t>
  </si>
  <si>
    <t>Герань кроваво-красная 'Max Frei'</t>
  </si>
  <si>
    <t>Geranium sanguineum 'Max Frei'</t>
  </si>
  <si>
    <t>Гипсофила метельчатая 'Rosenschleier'</t>
  </si>
  <si>
    <t>Gypsophila раniсulаtа 'Rosenschleier'</t>
  </si>
  <si>
    <t>Тимьян лимоннопахнущий 'Silver Queen'</t>
  </si>
  <si>
    <t>Thymus citrodorus 'Silver Queen'</t>
  </si>
  <si>
    <t>Шалфей дубравный 'Rose Queen'</t>
  </si>
  <si>
    <t>Salvia nemorosa  'Rose Queen'</t>
  </si>
  <si>
    <t>Шалфей дубравный 'Mainacht'</t>
  </si>
  <si>
    <t>Salvia nemorosa 'Mainacht'</t>
  </si>
  <si>
    <t>Душица круглолистная 'Dingle Fairy'</t>
  </si>
  <si>
    <t>Origanum rotundifolium 'Dingle Fairy'</t>
  </si>
  <si>
    <t>C10</t>
  </si>
  <si>
    <t>Дерен белый 'Elegantissima'</t>
  </si>
  <si>
    <t>Ива пурпурная "Нана"</t>
  </si>
  <si>
    <t>Salix purpurea 'Nana'</t>
  </si>
  <si>
    <t xml:space="preserve">Деревянные доски крашеные </t>
  </si>
  <si>
    <t>Salix purpurea Pendula</t>
  </si>
  <si>
    <t>Imperata cilindrica 'Red Baron'</t>
  </si>
  <si>
    <t>№ п/п</t>
  </si>
  <si>
    <t xml:space="preserve">Наименование </t>
  </si>
  <si>
    <t>Наименование латинское</t>
  </si>
  <si>
    <t>Высота</t>
  </si>
  <si>
    <t>Горшок</t>
  </si>
  <si>
    <t>Ива пурпурная на штамбе  Пендула</t>
  </si>
  <si>
    <t>Липа европейская "Паллида" Блок Изгороди</t>
  </si>
  <si>
    <t>Ассортиментная ведемость</t>
  </si>
  <si>
    <t xml:space="preserve">Приблизительная смета реализации проекта </t>
  </si>
  <si>
    <t>Тысячелистник обыкновенный 'Red Velvet'</t>
  </si>
  <si>
    <t>Achillea millefolium 'Red Velvet'</t>
  </si>
  <si>
    <t>Яблоня "Рудольф"</t>
  </si>
  <si>
    <t>Malus 'Rudolph'</t>
  </si>
  <si>
    <t>250-350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</si>
</sst>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rgb="FF000000"/>
      <name val="Calibri"/>
      <scheme val="minor"/>
    </font>
    <font>
      <sz val="8"/>
      <name val="Calibri"/>
      <family val="2"/>
      <scheme val="minor"/>
    </font>
    <font>
      <sz val="14"/>
      <color theme="1"/>
      <name val="Times New Roman"/>
    </font>
    <font>
      <sz val="14"/>
      <name val="Times New Roman"/>
    </font>
    <font>
      <sz val="14"/>
      <color indexed="8"/>
      <name val="Times New Roman"/>
    </font>
    <font>
      <b/>
      <sz val="14"/>
      <color theme="1"/>
      <name val="Times New Roman"/>
    </font>
    <font>
      <b/>
      <sz val="16"/>
      <color theme="1"/>
      <name val="Times New Roman"/>
    </font>
    <font>
      <b/>
      <sz val="18"/>
      <color rgb="FF2C2626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5" fillId="2" borderId="0" xfId="0" applyFont="1" applyFill="1"/>
    <xf numFmtId="0" fontId="7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3" fontId="1" fillId="3" borderId="0" xfId="0" applyNumberFormat="1" applyFont="1" applyFill="1"/>
    <xf numFmtId="0" fontId="4" fillId="2" borderId="0" xfId="0" applyFont="1" applyFill="1"/>
    <xf numFmtId="4" fontId="0" fillId="2" borderId="0" xfId="0" applyNumberFormat="1" applyFill="1"/>
    <xf numFmtId="0" fontId="9" fillId="0" borderId="0" xfId="0" applyFont="1"/>
    <xf numFmtId="49" fontId="10" fillId="0" borderId="1" xfId="0" applyNumberFormat="1" applyFont="1" applyFill="1" applyBorder="1" applyAlignment="1" applyProtection="1">
      <alignment horizontal="left" wrapText="1"/>
      <protection locked="0"/>
    </xf>
    <xf numFmtId="49" fontId="10" fillId="0" borderId="1" xfId="0" applyNumberFormat="1" applyFont="1" applyFill="1" applyBorder="1" applyAlignment="1">
      <alignment horizontal="left" wrapText="1"/>
    </xf>
    <xf numFmtId="0" fontId="10" fillId="0" borderId="0" xfId="0" applyFont="1" applyFill="1"/>
    <xf numFmtId="0" fontId="9" fillId="0" borderId="0" xfId="0" applyFont="1" applyFill="1"/>
    <xf numFmtId="49" fontId="11" fillId="0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NumberFormat="1" applyFont="1" applyFill="1" applyBorder="1" applyAlignment="1" applyProtection="1">
      <alignment horizontal="left" wrapText="1"/>
    </xf>
    <xf numFmtId="0" fontId="11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left"/>
    </xf>
    <xf numFmtId="3" fontId="9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/>
    </xf>
    <xf numFmtId="0" fontId="13" fillId="0" borderId="0" xfId="0" applyFont="1"/>
    <xf numFmtId="3" fontId="9" fillId="0" borderId="1" xfId="0" applyNumberFormat="1" applyFont="1" applyFill="1" applyBorder="1" applyAlignment="1">
      <alignment horizontal="left"/>
    </xf>
    <xf numFmtId="3" fontId="9" fillId="0" borderId="0" xfId="0" applyNumberFormat="1" applyFont="1"/>
    <xf numFmtId="0" fontId="6" fillId="0" borderId="0" xfId="0" applyFont="1" applyAlignment="1">
      <alignment horizontal="center"/>
    </xf>
    <xf numFmtId="0" fontId="14" fillId="0" borderId="0" xfId="0" applyFont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96"/>
  <sheetViews>
    <sheetView tabSelected="1" showRuler="0" workbookViewId="0">
      <selection activeCell="K80" sqref="K80"/>
    </sheetView>
  </sheetViews>
  <sheetFormatPr baseColWidth="10" defaultRowHeight="15" x14ac:dyDescent="0"/>
  <cols>
    <col min="1" max="1" width="10.83203125" style="3"/>
    <col min="2" max="2" width="48.1640625" customWidth="1"/>
    <col min="3" max="3" width="30.83203125" customWidth="1"/>
  </cols>
  <sheetData>
    <row r="2" spans="1:6" ht="15" customHeight="1">
      <c r="A2" s="47" t="s">
        <v>114</v>
      </c>
      <c r="B2" s="47"/>
      <c r="C2" s="47"/>
      <c r="D2" s="47"/>
      <c r="E2" s="47"/>
      <c r="F2" s="47"/>
    </row>
    <row r="5" spans="1:6" s="2" customFormat="1">
      <c r="A5" s="7" t="s">
        <v>0</v>
      </c>
      <c r="B5" s="7" t="s">
        <v>1</v>
      </c>
      <c r="C5" s="7" t="s">
        <v>48</v>
      </c>
      <c r="D5" s="7" t="s">
        <v>2</v>
      </c>
      <c r="E5" s="7" t="s">
        <v>3</v>
      </c>
      <c r="F5" s="7" t="s">
        <v>4</v>
      </c>
    </row>
    <row r="6" spans="1:6" s="1" customForma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6" s="1" customFormat="1">
      <c r="A7" s="8">
        <v>1</v>
      </c>
      <c r="B7" s="9" t="s">
        <v>6</v>
      </c>
      <c r="C7" s="9"/>
      <c r="D7" s="9"/>
      <c r="E7" s="9"/>
      <c r="F7" s="10">
        <f>SUM(F8:F10)</f>
        <v>175000</v>
      </c>
    </row>
    <row r="8" spans="1:6">
      <c r="A8" s="11" t="s">
        <v>23</v>
      </c>
      <c r="B8" s="12" t="s">
        <v>11</v>
      </c>
      <c r="C8" s="12" t="s">
        <v>19</v>
      </c>
      <c r="D8" s="13">
        <v>1</v>
      </c>
      <c r="E8" s="13">
        <v>169000</v>
      </c>
      <c r="F8" s="13">
        <f>D8*E8</f>
        <v>169000</v>
      </c>
    </row>
    <row r="9" spans="1:6">
      <c r="A9" s="11" t="s">
        <v>24</v>
      </c>
      <c r="B9" s="12" t="s">
        <v>9</v>
      </c>
      <c r="C9" s="12" t="s">
        <v>19</v>
      </c>
      <c r="D9" s="13">
        <v>1</v>
      </c>
      <c r="E9" s="13">
        <v>3000</v>
      </c>
      <c r="F9" s="13">
        <f t="shared" ref="F9:F57" si="0">D9*E9</f>
        <v>3000</v>
      </c>
    </row>
    <row r="10" spans="1:6">
      <c r="A10" s="11" t="s">
        <v>25</v>
      </c>
      <c r="B10" s="12" t="s">
        <v>10</v>
      </c>
      <c r="C10" s="12" t="s">
        <v>19</v>
      </c>
      <c r="D10" s="13">
        <v>1</v>
      </c>
      <c r="E10" s="13">
        <v>3000</v>
      </c>
      <c r="F10" s="13">
        <f t="shared" si="0"/>
        <v>3000</v>
      </c>
    </row>
    <row r="11" spans="1:6">
      <c r="D11" s="4"/>
      <c r="E11" s="4"/>
      <c r="F11" s="4"/>
    </row>
    <row r="12" spans="1:6" s="1" customFormat="1">
      <c r="A12" s="8" t="s">
        <v>13</v>
      </c>
      <c r="B12" s="9" t="s">
        <v>7</v>
      </c>
      <c r="C12" s="9"/>
      <c r="D12" s="10"/>
      <c r="E12" s="10"/>
      <c r="F12" s="10">
        <f>SUM(F13:F15)</f>
        <v>62000</v>
      </c>
    </row>
    <row r="13" spans="1:6">
      <c r="A13" s="11" t="s">
        <v>26</v>
      </c>
      <c r="B13" s="12" t="s">
        <v>11</v>
      </c>
      <c r="C13" s="12" t="s">
        <v>19</v>
      </c>
      <c r="D13" s="13">
        <v>2</v>
      </c>
      <c r="E13" s="13">
        <v>30000</v>
      </c>
      <c r="F13" s="13">
        <f t="shared" si="0"/>
        <v>60000</v>
      </c>
    </row>
    <row r="14" spans="1:6">
      <c r="A14" s="11" t="s">
        <v>27</v>
      </c>
      <c r="B14" s="12" t="s">
        <v>9</v>
      </c>
      <c r="C14" s="12" t="s">
        <v>19</v>
      </c>
      <c r="D14" s="13">
        <v>2</v>
      </c>
      <c r="E14" s="13">
        <v>500</v>
      </c>
      <c r="F14" s="13">
        <f t="shared" si="0"/>
        <v>1000</v>
      </c>
    </row>
    <row r="15" spans="1:6">
      <c r="A15" s="11" t="s">
        <v>28</v>
      </c>
      <c r="B15" s="12" t="s">
        <v>10</v>
      </c>
      <c r="C15" s="12" t="s">
        <v>19</v>
      </c>
      <c r="D15" s="13">
        <v>2</v>
      </c>
      <c r="E15" s="13">
        <v>500</v>
      </c>
      <c r="F15" s="13">
        <f t="shared" si="0"/>
        <v>1000</v>
      </c>
    </row>
    <row r="16" spans="1:6">
      <c r="D16" s="4"/>
      <c r="E16" s="4"/>
      <c r="F16" s="4"/>
    </row>
    <row r="17" spans="1:6">
      <c r="D17" s="4"/>
      <c r="E17" s="4"/>
      <c r="F17" s="4"/>
    </row>
    <row r="18" spans="1:6" s="1" customFormat="1">
      <c r="A18" s="8">
        <v>3</v>
      </c>
      <c r="B18" s="9" t="s">
        <v>5</v>
      </c>
      <c r="C18" s="9"/>
      <c r="D18" s="10"/>
      <c r="E18" s="10"/>
      <c r="F18" s="10">
        <f>F19</f>
        <v>50000</v>
      </c>
    </row>
    <row r="19" spans="1:6">
      <c r="A19" s="11" t="s">
        <v>29</v>
      </c>
      <c r="B19" s="12" t="s">
        <v>11</v>
      </c>
      <c r="C19" s="12" t="s">
        <v>19</v>
      </c>
      <c r="D19" s="13">
        <v>1</v>
      </c>
      <c r="E19" s="13">
        <v>50000</v>
      </c>
      <c r="F19" s="13">
        <f t="shared" si="0"/>
        <v>50000</v>
      </c>
    </row>
    <row r="20" spans="1:6">
      <c r="D20" s="4"/>
      <c r="E20" s="4"/>
      <c r="F20" s="4"/>
    </row>
    <row r="21" spans="1:6" s="1" customFormat="1">
      <c r="A21" s="5">
        <v>4</v>
      </c>
      <c r="B21" s="1" t="s">
        <v>61</v>
      </c>
      <c r="D21" s="6"/>
      <c r="E21" s="6"/>
      <c r="F21" s="6">
        <f>SUM(F22:F25)</f>
        <v>13250</v>
      </c>
    </row>
    <row r="22" spans="1:6">
      <c r="A22" s="11" t="s">
        <v>30</v>
      </c>
      <c r="B22" s="12" t="s">
        <v>21</v>
      </c>
      <c r="C22" s="19"/>
      <c r="D22" s="13"/>
      <c r="E22" s="13"/>
      <c r="F22" s="13"/>
    </row>
    <row r="23" spans="1:6">
      <c r="A23" s="11" t="s">
        <v>49</v>
      </c>
      <c r="B23" s="12" t="s">
        <v>103</v>
      </c>
      <c r="C23" s="19" t="s">
        <v>54</v>
      </c>
      <c r="D23" s="20">
        <v>5.5</v>
      </c>
      <c r="E23" s="13">
        <v>1500</v>
      </c>
      <c r="F23" s="13">
        <f t="shared" si="0"/>
        <v>8250</v>
      </c>
    </row>
    <row r="24" spans="1:6">
      <c r="A24" s="11" t="s">
        <v>31</v>
      </c>
      <c r="B24" s="12" t="s">
        <v>67</v>
      </c>
      <c r="C24" s="12"/>
      <c r="D24" s="13">
        <v>1</v>
      </c>
      <c r="E24" s="13">
        <v>3000</v>
      </c>
      <c r="F24" s="13">
        <f t="shared" si="0"/>
        <v>3000</v>
      </c>
    </row>
    <row r="25" spans="1:6">
      <c r="A25" s="11" t="s">
        <v>32</v>
      </c>
      <c r="B25" s="12" t="s">
        <v>10</v>
      </c>
      <c r="C25" s="12"/>
      <c r="D25" s="13">
        <v>1</v>
      </c>
      <c r="E25" s="13">
        <v>2000</v>
      </c>
      <c r="F25" s="13">
        <f t="shared" si="0"/>
        <v>2000</v>
      </c>
    </row>
    <row r="26" spans="1:6">
      <c r="D26" s="4"/>
      <c r="E26" s="4"/>
      <c r="F26" s="4"/>
    </row>
    <row r="27" spans="1:6" s="1" customFormat="1">
      <c r="A27" s="8" t="s">
        <v>33</v>
      </c>
      <c r="B27" s="9" t="s">
        <v>8</v>
      </c>
      <c r="C27" s="9"/>
      <c r="D27" s="10"/>
      <c r="E27" s="10"/>
      <c r="F27" s="10">
        <f>SUM(F29:F33)</f>
        <v>45000</v>
      </c>
    </row>
    <row r="28" spans="1:6">
      <c r="A28" s="11" t="s">
        <v>34</v>
      </c>
      <c r="B28" s="12" t="s">
        <v>11</v>
      </c>
      <c r="C28" s="12"/>
      <c r="D28" s="13"/>
      <c r="E28" s="13"/>
      <c r="F28" s="13"/>
    </row>
    <row r="29" spans="1:6">
      <c r="A29" s="11" t="s">
        <v>35</v>
      </c>
      <c r="B29" s="12" t="s">
        <v>14</v>
      </c>
      <c r="C29" s="14" t="s">
        <v>19</v>
      </c>
      <c r="D29" s="13">
        <v>1</v>
      </c>
      <c r="E29" s="13">
        <v>7000</v>
      </c>
      <c r="F29" s="13">
        <f t="shared" si="0"/>
        <v>7000</v>
      </c>
    </row>
    <row r="30" spans="1:6">
      <c r="A30" s="11" t="s">
        <v>36</v>
      </c>
      <c r="B30" s="12" t="s">
        <v>15</v>
      </c>
      <c r="C30" s="14" t="s">
        <v>19</v>
      </c>
      <c r="D30" s="13">
        <v>1</v>
      </c>
      <c r="E30" s="13">
        <v>15000</v>
      </c>
      <c r="F30" s="13">
        <f t="shared" si="0"/>
        <v>15000</v>
      </c>
    </row>
    <row r="31" spans="1:6">
      <c r="A31" s="11" t="s">
        <v>37</v>
      </c>
      <c r="B31" s="12" t="s">
        <v>16</v>
      </c>
      <c r="C31" s="14" t="s">
        <v>19</v>
      </c>
      <c r="D31" s="13">
        <v>1</v>
      </c>
      <c r="E31" s="13">
        <v>20000</v>
      </c>
      <c r="F31" s="13">
        <f t="shared" si="0"/>
        <v>20000</v>
      </c>
    </row>
    <row r="32" spans="1:6">
      <c r="A32" s="11" t="s">
        <v>38</v>
      </c>
      <c r="B32" s="12" t="s">
        <v>9</v>
      </c>
      <c r="C32" s="14" t="s">
        <v>19</v>
      </c>
      <c r="D32" s="13">
        <v>3</v>
      </c>
      <c r="E32" s="13">
        <v>500</v>
      </c>
      <c r="F32" s="13">
        <f t="shared" si="0"/>
        <v>1500</v>
      </c>
    </row>
    <row r="33" spans="1:6">
      <c r="A33" s="11" t="s">
        <v>39</v>
      </c>
      <c r="B33" s="12" t="s">
        <v>10</v>
      </c>
      <c r="C33" s="14" t="s">
        <v>19</v>
      </c>
      <c r="D33" s="13">
        <v>3</v>
      </c>
      <c r="E33" s="13">
        <v>500</v>
      </c>
      <c r="F33" s="13">
        <f t="shared" si="0"/>
        <v>1500</v>
      </c>
    </row>
    <row r="34" spans="1:6">
      <c r="D34" s="4"/>
      <c r="E34" s="4"/>
      <c r="F34" s="4"/>
    </row>
    <row r="35" spans="1:6" s="1" customFormat="1">
      <c r="A35" s="8" t="s">
        <v>40</v>
      </c>
      <c r="B35" s="9" t="s">
        <v>22</v>
      </c>
      <c r="C35" s="9"/>
      <c r="D35" s="10"/>
      <c r="E35" s="10"/>
      <c r="F35" s="10">
        <f>SUM(F37:F40)</f>
        <v>54000</v>
      </c>
    </row>
    <row r="36" spans="1:6">
      <c r="A36" s="11" t="s">
        <v>41</v>
      </c>
      <c r="B36" s="12" t="s">
        <v>11</v>
      </c>
      <c r="C36" s="12"/>
      <c r="D36" s="13"/>
      <c r="E36" s="13"/>
      <c r="F36" s="13"/>
    </row>
    <row r="37" spans="1:6">
      <c r="A37" s="11" t="s">
        <v>42</v>
      </c>
      <c r="B37" s="12" t="s">
        <v>17</v>
      </c>
      <c r="C37" s="14" t="s">
        <v>19</v>
      </c>
      <c r="D37" s="13">
        <v>2</v>
      </c>
      <c r="E37" s="13">
        <v>3000</v>
      </c>
      <c r="F37" s="13">
        <f t="shared" si="0"/>
        <v>6000</v>
      </c>
    </row>
    <row r="38" spans="1:6">
      <c r="A38" s="11" t="s">
        <v>43</v>
      </c>
      <c r="B38" s="12" t="s">
        <v>18</v>
      </c>
      <c r="C38" s="14" t="s">
        <v>19</v>
      </c>
      <c r="D38" s="13">
        <v>3</v>
      </c>
      <c r="E38" s="13">
        <v>15000</v>
      </c>
      <c r="F38" s="13">
        <f t="shared" si="0"/>
        <v>45000</v>
      </c>
    </row>
    <row r="39" spans="1:6">
      <c r="A39" s="11" t="s">
        <v>44</v>
      </c>
      <c r="B39" s="12" t="s">
        <v>9</v>
      </c>
      <c r="C39" s="14" t="s">
        <v>19</v>
      </c>
      <c r="D39" s="13">
        <v>5</v>
      </c>
      <c r="E39" s="13">
        <v>300</v>
      </c>
      <c r="F39" s="13">
        <f t="shared" si="0"/>
        <v>1500</v>
      </c>
    </row>
    <row r="40" spans="1:6">
      <c r="A40" s="11" t="s">
        <v>45</v>
      </c>
      <c r="B40" s="12" t="s">
        <v>10</v>
      </c>
      <c r="C40" s="14" t="s">
        <v>19</v>
      </c>
      <c r="D40" s="13">
        <v>5</v>
      </c>
      <c r="E40" s="13">
        <v>300</v>
      </c>
      <c r="F40" s="13">
        <f t="shared" si="0"/>
        <v>1500</v>
      </c>
    </row>
    <row r="41" spans="1:6">
      <c r="D41" s="4"/>
      <c r="E41" s="4"/>
      <c r="F41" s="4"/>
    </row>
    <row r="42" spans="1:6">
      <c r="D42" s="4"/>
      <c r="E42" s="4"/>
      <c r="F42" s="4"/>
    </row>
    <row r="43" spans="1:6" s="1" customFormat="1">
      <c r="A43" s="8">
        <v>8</v>
      </c>
      <c r="B43" s="9" t="s">
        <v>53</v>
      </c>
      <c r="C43" s="9"/>
      <c r="D43" s="10"/>
      <c r="E43" s="10"/>
      <c r="F43" s="10">
        <f>SUM(F45:F49)</f>
        <v>71000</v>
      </c>
    </row>
    <row r="44" spans="1:6">
      <c r="A44" s="11" t="s">
        <v>46</v>
      </c>
      <c r="B44" s="12" t="s">
        <v>21</v>
      </c>
      <c r="C44" s="12"/>
      <c r="D44" s="13"/>
      <c r="E44" s="13"/>
      <c r="F44" s="13"/>
    </row>
    <row r="45" spans="1:6">
      <c r="A45" s="11" t="s">
        <v>57</v>
      </c>
      <c r="B45" s="12" t="s">
        <v>66</v>
      </c>
      <c r="C45" s="12" t="s">
        <v>19</v>
      </c>
      <c r="D45" s="13">
        <v>1</v>
      </c>
      <c r="E45" s="13">
        <v>50000</v>
      </c>
      <c r="F45" s="13">
        <f>D45*E45</f>
        <v>50000</v>
      </c>
    </row>
    <row r="46" spans="1:6">
      <c r="A46" s="11" t="s">
        <v>58</v>
      </c>
      <c r="B46" s="12" t="s">
        <v>56</v>
      </c>
      <c r="C46" s="12" t="s">
        <v>55</v>
      </c>
      <c r="D46" s="13">
        <v>1</v>
      </c>
      <c r="E46" s="13">
        <v>13000</v>
      </c>
      <c r="F46" s="13">
        <f>D46*E46</f>
        <v>13000</v>
      </c>
    </row>
    <row r="47" spans="1:6">
      <c r="A47" s="11" t="s">
        <v>47</v>
      </c>
      <c r="B47" s="12" t="s">
        <v>59</v>
      </c>
      <c r="C47" s="12" t="s">
        <v>50</v>
      </c>
      <c r="D47" s="13">
        <v>1</v>
      </c>
      <c r="E47" s="13">
        <v>2000</v>
      </c>
      <c r="F47" s="13">
        <f t="shared" si="0"/>
        <v>2000</v>
      </c>
    </row>
    <row r="48" spans="1:6">
      <c r="A48" s="11" t="s">
        <v>51</v>
      </c>
      <c r="B48" s="12" t="s">
        <v>20</v>
      </c>
      <c r="C48" s="12"/>
      <c r="D48" s="13">
        <v>2</v>
      </c>
      <c r="E48" s="13">
        <v>1000</v>
      </c>
      <c r="F48" s="13">
        <f t="shared" si="0"/>
        <v>2000</v>
      </c>
    </row>
    <row r="49" spans="1:6">
      <c r="A49" s="11" t="s">
        <v>52</v>
      </c>
      <c r="B49" s="12" t="s">
        <v>60</v>
      </c>
      <c r="C49" s="12" t="s">
        <v>50</v>
      </c>
      <c r="D49" s="13">
        <v>2</v>
      </c>
      <c r="E49" s="13">
        <v>2000</v>
      </c>
      <c r="F49" s="13">
        <f t="shared" si="0"/>
        <v>4000</v>
      </c>
    </row>
    <row r="50" spans="1:6">
      <c r="D50" s="4"/>
      <c r="E50" s="4"/>
      <c r="F50" s="4"/>
    </row>
    <row r="51" spans="1:6" s="1" customFormat="1">
      <c r="A51" s="8">
        <v>9</v>
      </c>
      <c r="B51" s="9" t="s">
        <v>62</v>
      </c>
      <c r="C51" s="9"/>
      <c r="D51" s="10"/>
      <c r="E51" s="10"/>
      <c r="F51" s="10">
        <f>SUM(F52:F54)</f>
        <v>1800</v>
      </c>
    </row>
    <row r="52" spans="1:6" s="1" customFormat="1">
      <c r="A52" s="8"/>
      <c r="B52" s="9"/>
      <c r="C52" s="9"/>
      <c r="D52" s="10"/>
      <c r="E52" s="10"/>
      <c r="F52" s="10"/>
    </row>
    <row r="53" spans="1:6">
      <c r="A53" s="11"/>
      <c r="B53" s="12"/>
      <c r="C53" s="12"/>
      <c r="D53" s="13"/>
      <c r="E53" s="13"/>
      <c r="F53" s="13"/>
    </row>
    <row r="54" spans="1:6">
      <c r="A54" s="11"/>
      <c r="B54" s="12" t="s">
        <v>63</v>
      </c>
      <c r="C54" s="12" t="s">
        <v>64</v>
      </c>
      <c r="D54" s="13">
        <v>3</v>
      </c>
      <c r="E54" s="13">
        <v>600</v>
      </c>
      <c r="F54" s="13">
        <f>D54*E54</f>
        <v>1800</v>
      </c>
    </row>
    <row r="55" spans="1:6">
      <c r="D55" s="4"/>
      <c r="E55" s="4"/>
      <c r="F55" s="4"/>
    </row>
    <row r="56" spans="1:6">
      <c r="D56" s="4"/>
      <c r="E56" s="4"/>
      <c r="F56" s="4"/>
    </row>
    <row r="57" spans="1:6" s="1" customFormat="1">
      <c r="A57" s="8">
        <v>10</v>
      </c>
      <c r="B57" s="9" t="s">
        <v>12</v>
      </c>
      <c r="C57" s="15" t="s">
        <v>19</v>
      </c>
      <c r="D57" s="10">
        <v>4</v>
      </c>
      <c r="E57" s="10">
        <v>10000</v>
      </c>
      <c r="F57" s="10">
        <f t="shared" si="0"/>
        <v>40000</v>
      </c>
    </row>
    <row r="58" spans="1:6">
      <c r="D58" s="4"/>
      <c r="E58" s="4"/>
      <c r="F58" s="4"/>
    </row>
    <row r="59" spans="1:6">
      <c r="A59" s="16"/>
      <c r="B59" s="17" t="s">
        <v>65</v>
      </c>
      <c r="C59" s="17"/>
      <c r="D59" s="17"/>
      <c r="E59" s="17"/>
      <c r="F59" s="18">
        <f>F57+F51+F43+F35+F27+F21+F18+F12+F7+F54</f>
        <v>513850</v>
      </c>
    </row>
    <row r="63" spans="1:6" ht="21">
      <c r="C63" s="48"/>
    </row>
    <row r="64" spans="1:6" s="21" customFormat="1" ht="21">
      <c r="A64" s="40"/>
      <c r="B64" s="44" t="s">
        <v>113</v>
      </c>
      <c r="C64" s="48"/>
    </row>
    <row r="65" spans="1:8" s="21" customFormat="1" ht="16">
      <c r="A65" s="40"/>
    </row>
    <row r="66" spans="1:8" s="21" customFormat="1" ht="16">
      <c r="A66" s="40"/>
    </row>
    <row r="67" spans="1:8" s="21" customFormat="1" ht="16">
      <c r="A67" s="40"/>
    </row>
    <row r="68" spans="1:8" s="28" customFormat="1" ht="16">
      <c r="A68" s="27" t="s">
        <v>106</v>
      </c>
      <c r="B68" s="27" t="s">
        <v>107</v>
      </c>
      <c r="C68" s="27" t="s">
        <v>108</v>
      </c>
      <c r="D68" s="27" t="s">
        <v>109</v>
      </c>
      <c r="E68" s="27" t="s">
        <v>110</v>
      </c>
      <c r="F68" s="27" t="s">
        <v>2</v>
      </c>
      <c r="G68" s="27" t="s">
        <v>3</v>
      </c>
      <c r="H68" s="27" t="s">
        <v>4</v>
      </c>
    </row>
    <row r="69" spans="1:8" s="28" customFormat="1" ht="16">
      <c r="A69" s="27">
        <v>1</v>
      </c>
      <c r="B69" s="27">
        <v>2</v>
      </c>
      <c r="C69" s="27">
        <v>3</v>
      </c>
      <c r="D69" s="27">
        <v>4</v>
      </c>
      <c r="E69" s="27">
        <v>5</v>
      </c>
      <c r="F69" s="27">
        <v>6</v>
      </c>
      <c r="G69" s="27">
        <v>7</v>
      </c>
      <c r="H69" s="27">
        <v>8</v>
      </c>
    </row>
    <row r="70" spans="1:8" s="21" customFormat="1" ht="16">
      <c r="A70" s="39">
        <v>1</v>
      </c>
      <c r="B70" s="34" t="s">
        <v>117</v>
      </c>
      <c r="C70" s="29" t="s">
        <v>118</v>
      </c>
      <c r="D70" s="29" t="s">
        <v>119</v>
      </c>
      <c r="E70" s="29"/>
      <c r="F70" s="29">
        <v>3</v>
      </c>
      <c r="G70" s="45">
        <v>20000</v>
      </c>
      <c r="H70" s="41">
        <f>F70*G70</f>
        <v>60000</v>
      </c>
    </row>
    <row r="71" spans="1:8" s="21" customFormat="1" ht="16">
      <c r="A71" s="39">
        <v>2</v>
      </c>
      <c r="B71" s="34" t="s">
        <v>111</v>
      </c>
      <c r="C71" s="29" t="s">
        <v>104</v>
      </c>
      <c r="D71" s="29">
        <v>120</v>
      </c>
      <c r="E71" s="29"/>
      <c r="F71" s="29">
        <v>1</v>
      </c>
      <c r="G71" s="45">
        <v>8000</v>
      </c>
      <c r="H71" s="41">
        <f>F71*G71</f>
        <v>8000</v>
      </c>
    </row>
    <row r="72" spans="1:8" s="25" customFormat="1" ht="16">
      <c r="A72" s="39">
        <v>3</v>
      </c>
      <c r="B72" s="32" t="s">
        <v>101</v>
      </c>
      <c r="C72" s="32" t="s">
        <v>102</v>
      </c>
      <c r="D72" s="33" t="s">
        <v>74</v>
      </c>
      <c r="E72" s="33" t="s">
        <v>73</v>
      </c>
      <c r="F72" s="33">
        <v>5</v>
      </c>
      <c r="G72" s="42">
        <v>550</v>
      </c>
      <c r="H72" s="41">
        <f>F72*G72</f>
        <v>2750</v>
      </c>
    </row>
    <row r="73" spans="1:8" s="25" customFormat="1" ht="16">
      <c r="A73" s="39">
        <v>4</v>
      </c>
      <c r="B73" s="32" t="s">
        <v>112</v>
      </c>
      <c r="C73" s="32" t="s">
        <v>69</v>
      </c>
      <c r="D73" s="33" t="s">
        <v>70</v>
      </c>
      <c r="E73" s="34"/>
      <c r="F73" s="34">
        <v>5</v>
      </c>
      <c r="G73" s="42">
        <v>30000</v>
      </c>
      <c r="H73" s="41">
        <f>F73*G73</f>
        <v>150000</v>
      </c>
    </row>
    <row r="74" spans="1:8" s="24" customFormat="1" ht="16">
      <c r="A74" s="39">
        <v>5</v>
      </c>
      <c r="B74" s="22" t="s">
        <v>100</v>
      </c>
      <c r="C74" s="23" t="s">
        <v>72</v>
      </c>
      <c r="D74" s="23" t="s">
        <v>71</v>
      </c>
      <c r="E74" s="31" t="s">
        <v>99</v>
      </c>
      <c r="F74" s="31">
        <v>6</v>
      </c>
      <c r="G74" s="43">
        <v>2000</v>
      </c>
      <c r="H74" s="41">
        <f>F74*G74</f>
        <v>12000</v>
      </c>
    </row>
    <row r="75" spans="1:8" s="25" customFormat="1" ht="16">
      <c r="A75" s="39"/>
      <c r="B75" s="32"/>
      <c r="C75" s="32"/>
      <c r="D75" s="33"/>
      <c r="E75" s="33"/>
      <c r="F75" s="33"/>
      <c r="G75" s="42"/>
      <c r="H75" s="41"/>
    </row>
    <row r="76" spans="1:8" s="25" customFormat="1" ht="16">
      <c r="A76" s="39">
        <v>6</v>
      </c>
      <c r="B76" s="34" t="s">
        <v>68</v>
      </c>
      <c r="C76" s="29" t="s">
        <v>105</v>
      </c>
      <c r="D76" s="29"/>
      <c r="E76" s="35" t="s">
        <v>82</v>
      </c>
      <c r="F76" s="29">
        <v>40</v>
      </c>
      <c r="G76" s="41">
        <v>210</v>
      </c>
      <c r="H76" s="41">
        <f>F76*G76</f>
        <v>8400</v>
      </c>
    </row>
    <row r="77" spans="1:8" s="25" customFormat="1" ht="16">
      <c r="A77" s="39">
        <v>7</v>
      </c>
      <c r="B77" s="26" t="s">
        <v>78</v>
      </c>
      <c r="C77" s="26" t="s">
        <v>79</v>
      </c>
      <c r="D77" s="34"/>
      <c r="E77" s="35" t="s">
        <v>77</v>
      </c>
      <c r="F77" s="36">
        <v>80</v>
      </c>
      <c r="G77" s="43">
        <v>265</v>
      </c>
      <c r="H77" s="41">
        <f>F77*G77</f>
        <v>21200</v>
      </c>
    </row>
    <row r="78" spans="1:8" s="25" customFormat="1" ht="16">
      <c r="A78" s="39"/>
      <c r="B78" s="26"/>
      <c r="C78" s="26"/>
      <c r="D78" s="34"/>
      <c r="E78" s="35"/>
      <c r="F78" s="36"/>
      <c r="G78" s="43"/>
      <c r="H78" s="41"/>
    </row>
    <row r="79" spans="1:8" s="25" customFormat="1" ht="32">
      <c r="A79" s="39">
        <v>8</v>
      </c>
      <c r="B79" s="26" t="s">
        <v>87</v>
      </c>
      <c r="C79" s="26" t="s">
        <v>88</v>
      </c>
      <c r="D79" s="34"/>
      <c r="E79" s="37" t="s">
        <v>82</v>
      </c>
      <c r="F79" s="37">
        <v>5</v>
      </c>
      <c r="G79" s="43">
        <v>210</v>
      </c>
      <c r="H79" s="41">
        <f t="shared" ref="H79:H89" si="1">F79*G79</f>
        <v>1050</v>
      </c>
    </row>
    <row r="80" spans="1:8" s="25" customFormat="1" ht="32">
      <c r="A80" s="39">
        <v>9</v>
      </c>
      <c r="B80" s="26" t="s">
        <v>89</v>
      </c>
      <c r="C80" s="26" t="s">
        <v>90</v>
      </c>
      <c r="D80" s="34"/>
      <c r="E80" s="37" t="s">
        <v>77</v>
      </c>
      <c r="F80" s="37">
        <v>8</v>
      </c>
      <c r="G80" s="43">
        <v>210</v>
      </c>
      <c r="H80" s="41">
        <f t="shared" si="1"/>
        <v>1680</v>
      </c>
    </row>
    <row r="81" spans="1:8" s="25" customFormat="1" ht="32">
      <c r="A81" s="39">
        <v>10</v>
      </c>
      <c r="B81" s="38" t="s">
        <v>97</v>
      </c>
      <c r="C81" s="38" t="s">
        <v>98</v>
      </c>
      <c r="D81" s="30"/>
      <c r="E81" s="37" t="s">
        <v>77</v>
      </c>
      <c r="F81" s="37">
        <v>5</v>
      </c>
      <c r="G81" s="43">
        <v>180</v>
      </c>
      <c r="H81" s="41">
        <f t="shared" si="1"/>
        <v>900</v>
      </c>
    </row>
    <row r="82" spans="1:8" s="25" customFormat="1" ht="16">
      <c r="A82" s="39">
        <v>11</v>
      </c>
      <c r="B82" s="26" t="s">
        <v>80</v>
      </c>
      <c r="C82" s="26" t="s">
        <v>81</v>
      </c>
      <c r="D82" s="34"/>
      <c r="E82" s="35" t="s">
        <v>82</v>
      </c>
      <c r="F82" s="35">
        <v>5</v>
      </c>
      <c r="G82" s="43">
        <v>265</v>
      </c>
      <c r="H82" s="41">
        <f t="shared" si="1"/>
        <v>1325</v>
      </c>
    </row>
    <row r="83" spans="1:8" s="25" customFormat="1" ht="16">
      <c r="A83" s="39">
        <v>12</v>
      </c>
      <c r="B83" s="26" t="s">
        <v>85</v>
      </c>
      <c r="C83" s="26" t="s">
        <v>86</v>
      </c>
      <c r="D83" s="34"/>
      <c r="E83" s="35" t="s">
        <v>82</v>
      </c>
      <c r="F83" s="35">
        <v>8</v>
      </c>
      <c r="G83" s="43">
        <v>210</v>
      </c>
      <c r="H83" s="41">
        <f t="shared" si="1"/>
        <v>1680</v>
      </c>
    </row>
    <row r="84" spans="1:8" s="25" customFormat="1" ht="32">
      <c r="A84" s="39">
        <v>13</v>
      </c>
      <c r="B84" s="26" t="s">
        <v>91</v>
      </c>
      <c r="C84" s="26" t="s">
        <v>92</v>
      </c>
      <c r="D84" s="34"/>
      <c r="E84" s="35" t="s">
        <v>77</v>
      </c>
      <c r="F84" s="35">
        <v>8</v>
      </c>
      <c r="G84" s="43">
        <v>180</v>
      </c>
      <c r="H84" s="41">
        <f t="shared" si="1"/>
        <v>1440</v>
      </c>
    </row>
    <row r="85" spans="1:8" s="25" customFormat="1" ht="32">
      <c r="A85" s="39">
        <v>14</v>
      </c>
      <c r="B85" s="26" t="s">
        <v>75</v>
      </c>
      <c r="C85" s="26" t="s">
        <v>76</v>
      </c>
      <c r="D85" s="34"/>
      <c r="E85" s="35" t="s">
        <v>77</v>
      </c>
      <c r="F85" s="35">
        <v>7</v>
      </c>
      <c r="G85" s="43">
        <v>180</v>
      </c>
      <c r="H85" s="41">
        <f t="shared" si="1"/>
        <v>1260</v>
      </c>
    </row>
    <row r="86" spans="1:8" s="25" customFormat="1" ht="32">
      <c r="A86" s="39">
        <v>15</v>
      </c>
      <c r="B86" s="26" t="s">
        <v>115</v>
      </c>
      <c r="C86" s="26" t="s">
        <v>116</v>
      </c>
      <c r="D86" s="34"/>
      <c r="E86" s="35" t="s">
        <v>77</v>
      </c>
      <c r="F86" s="35">
        <v>7</v>
      </c>
      <c r="G86" s="43">
        <v>180</v>
      </c>
      <c r="H86" s="41">
        <f t="shared" si="1"/>
        <v>1260</v>
      </c>
    </row>
    <row r="87" spans="1:8" s="25" customFormat="1" ht="16">
      <c r="A87" s="39">
        <v>16</v>
      </c>
      <c r="B87" s="26" t="s">
        <v>83</v>
      </c>
      <c r="C87" s="26" t="s">
        <v>84</v>
      </c>
      <c r="D87" s="34"/>
      <c r="E87" s="35" t="s">
        <v>82</v>
      </c>
      <c r="F87" s="35">
        <v>4</v>
      </c>
      <c r="G87" s="43">
        <v>210</v>
      </c>
      <c r="H87" s="41">
        <f t="shared" si="1"/>
        <v>840</v>
      </c>
    </row>
    <row r="88" spans="1:8" s="24" customFormat="1" ht="16">
      <c r="A88" s="39">
        <v>17</v>
      </c>
      <c r="B88" s="26" t="s">
        <v>95</v>
      </c>
      <c r="C88" s="26" t="s">
        <v>96</v>
      </c>
      <c r="D88" s="34"/>
      <c r="E88" s="35" t="s">
        <v>82</v>
      </c>
      <c r="F88" s="35">
        <v>4</v>
      </c>
      <c r="G88" s="43">
        <v>210</v>
      </c>
      <c r="H88" s="41">
        <f t="shared" si="1"/>
        <v>840</v>
      </c>
    </row>
    <row r="89" spans="1:8" s="21" customFormat="1" ht="16">
      <c r="A89" s="39">
        <v>18</v>
      </c>
      <c r="B89" s="26" t="s">
        <v>93</v>
      </c>
      <c r="C89" s="26" t="s">
        <v>94</v>
      </c>
      <c r="D89" s="34"/>
      <c r="E89" s="35" t="s">
        <v>77</v>
      </c>
      <c r="F89" s="35">
        <v>4</v>
      </c>
      <c r="G89" s="43">
        <v>210</v>
      </c>
      <c r="H89" s="41">
        <f t="shared" si="1"/>
        <v>840</v>
      </c>
    </row>
    <row r="90" spans="1:8" s="21" customFormat="1" ht="16">
      <c r="A90" s="40"/>
    </row>
    <row r="91" spans="1:8" s="21" customFormat="1" ht="16">
      <c r="A91" s="40"/>
      <c r="B91" s="21" t="s">
        <v>65</v>
      </c>
      <c r="H91" s="46">
        <f>SUM(H70:H89)</f>
        <v>275465</v>
      </c>
    </row>
    <row r="92" spans="1:8" s="21" customFormat="1" ht="16">
      <c r="A92" s="40"/>
    </row>
    <row r="93" spans="1:8" s="21" customFormat="1" ht="16">
      <c r="A93" s="40"/>
    </row>
    <row r="94" spans="1:8" s="21" customFormat="1" ht="16">
      <c r="A94" s="40"/>
    </row>
    <row r="95" spans="1:8" s="21" customFormat="1" ht="16">
      <c r="A95" s="40"/>
    </row>
    <row r="96" spans="1:8" s="21" customFormat="1" ht="16">
      <c r="A96" s="40"/>
    </row>
  </sheetData>
  <mergeCells count="1">
    <mergeCell ref="A2:F2"/>
  </mergeCells>
  <phoneticPr fontId="8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Смета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1 2</dc:creator>
  <cp:lastModifiedBy>1 2</cp:lastModifiedBy>
  <cp:lastPrinted>2019-01-28T20:13:38Z</cp:lastPrinted>
  <dcterms:created xsi:type="dcterms:W3CDTF">2019-01-28T16:31:12Z</dcterms:created>
  <dcterms:modified xsi:type="dcterms:W3CDTF">2019-01-31T13:51:23Z</dcterms:modified>
</cp:coreProperties>
</file>