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42" i="1" l="1"/>
  <c r="F18" i="1"/>
  <c r="F34" i="1"/>
  <c r="F35" i="1"/>
  <c r="F36" i="1"/>
  <c r="F37" i="1"/>
  <c r="F38" i="1"/>
  <c r="F39" i="1"/>
  <c r="F40" i="1"/>
  <c r="F41" i="1"/>
  <c r="F33" i="1"/>
  <c r="F27" i="1"/>
  <c r="F24" i="1"/>
  <c r="F21" i="1"/>
  <c r="F19" i="1" l="1"/>
  <c r="F32" i="1" l="1"/>
  <c r="F30" i="1" l="1"/>
  <c r="F9" i="1" l="1"/>
  <c r="F6" i="1"/>
  <c r="F16" i="1" l="1"/>
  <c r="F14" i="1"/>
  <c r="F17" i="1"/>
  <c r="F8" i="1"/>
  <c r="F7" i="1"/>
  <c r="F12" i="1"/>
  <c r="F11" i="1"/>
</calcChain>
</file>

<file path=xl/sharedStrings.xml><?xml version="1.0" encoding="utf-8"?>
<sst xmlns="http://schemas.openxmlformats.org/spreadsheetml/2006/main" count="114" uniqueCount="64">
  <si>
    <t>№ п/п</t>
  </si>
  <si>
    <t>Наименование материала</t>
  </si>
  <si>
    <t>Ед.изм.</t>
  </si>
  <si>
    <t>Количество</t>
  </si>
  <si>
    <t>Цена за ед., руб.</t>
  </si>
  <si>
    <t>Стоимость, руб.</t>
  </si>
  <si>
    <t>Примечание</t>
  </si>
  <si>
    <t>Внешний каркас</t>
  </si>
  <si>
    <t>Брус деревянный</t>
  </si>
  <si>
    <t>900-1660/ 3м</t>
  </si>
  <si>
    <t>м. пог.</t>
  </si>
  <si>
    <t>Нижний каркас</t>
  </si>
  <si>
    <t>112-134/3м</t>
  </si>
  <si>
    <t>40х40мм</t>
  </si>
  <si>
    <t>100х100 мм</t>
  </si>
  <si>
    <t>50х19 мм</t>
  </si>
  <si>
    <t>131/2,2 м</t>
  </si>
  <si>
    <t>Трос</t>
  </si>
  <si>
    <t>м. Пог.</t>
  </si>
  <si>
    <t>90р./1м</t>
  </si>
  <si>
    <t>мталлический, 8мм</t>
  </si>
  <si>
    <t>сечение 8 мм</t>
  </si>
  <si>
    <t>Зажимы для троса</t>
  </si>
  <si>
    <t>шт.</t>
  </si>
  <si>
    <t>Фанера</t>
  </si>
  <si>
    <t>18х1525х1525, неотшлефованная</t>
  </si>
  <si>
    <t>лист</t>
  </si>
  <si>
    <t>4х1525х1525 отшлефованная</t>
  </si>
  <si>
    <t>Сопутствующие материалы</t>
  </si>
  <si>
    <t>Саморезы</t>
  </si>
  <si>
    <t>уп.</t>
  </si>
  <si>
    <t>Уголки крипежные</t>
  </si>
  <si>
    <t>нижняя 40х40х40</t>
  </si>
  <si>
    <t>внешняя констр 90х90х60</t>
  </si>
  <si>
    <t>внешняя констр уп 100 шт</t>
  </si>
  <si>
    <t>32 мм внутр констр уп 1000 шт</t>
  </si>
  <si>
    <t>Краска</t>
  </si>
  <si>
    <t>Контейнеры под растения</t>
  </si>
  <si>
    <t>Озеленение</t>
  </si>
  <si>
    <t>Керамзит</t>
  </si>
  <si>
    <t>Растения</t>
  </si>
  <si>
    <t>Береза черная</t>
  </si>
  <si>
    <t>Вейник остроцветковый</t>
  </si>
  <si>
    <t>Лаванда широколистая</t>
  </si>
  <si>
    <t>Овсянница сизая</t>
  </si>
  <si>
    <t>Хоста зибольда</t>
  </si>
  <si>
    <t>Ячмень гривастый</t>
  </si>
  <si>
    <t>Котовник Фассена</t>
  </si>
  <si>
    <t>Тимьян ползучий</t>
  </si>
  <si>
    <t>c2</t>
  </si>
  <si>
    <t>c1</t>
  </si>
  <si>
    <t>p9</t>
  </si>
  <si>
    <t>p15</t>
  </si>
  <si>
    <t>Перистощетинник</t>
  </si>
  <si>
    <t>л</t>
  </si>
  <si>
    <t>Верхний каркас</t>
  </si>
  <si>
    <t>Точечный светильник</t>
  </si>
  <si>
    <t xml:space="preserve">Тысячелистник </t>
  </si>
  <si>
    <t>1000-3м</t>
  </si>
  <si>
    <t>1525х1525х4 неотшлефованная</t>
  </si>
  <si>
    <t>400х400х800</t>
  </si>
  <si>
    <t>800х400х400</t>
  </si>
  <si>
    <t>Итого по разделу:</t>
  </si>
  <si>
    <t>Монтаж/демонтаж: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</si>
</sst>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J12" sqref="J12"/>
    </sheetView>
  </sheetViews>
  <sheetFormatPr defaultRowHeight="15" x14ac:dyDescent="0.25"/>
  <cols>
    <col min="1" max="1" width="10" customWidth="1"/>
    <col min="2" max="2" width="31.28515625" customWidth="1"/>
    <col min="3" max="3" width="13" customWidth="1"/>
    <col min="4" max="5" width="13.42578125" customWidth="1"/>
    <col min="6" max="6" width="14" customWidth="1"/>
    <col min="7" max="7" width="18" customWidth="1"/>
  </cols>
  <sheetData>
    <row r="2" spans="1:8" ht="28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8" x14ac:dyDescent="0.25">
      <c r="A3" s="39" t="s">
        <v>7</v>
      </c>
      <c r="B3" s="39"/>
      <c r="C3" s="39"/>
      <c r="D3" s="39"/>
      <c r="E3" s="39"/>
      <c r="F3" s="39"/>
      <c r="G3" s="39"/>
    </row>
    <row r="4" spans="1:8" x14ac:dyDescent="0.25">
      <c r="A4" s="4">
        <v>1</v>
      </c>
      <c r="B4" s="21" t="s">
        <v>8</v>
      </c>
      <c r="C4" s="5" t="s">
        <v>10</v>
      </c>
      <c r="D4" s="4">
        <v>40</v>
      </c>
      <c r="E4" s="4" t="s">
        <v>9</v>
      </c>
      <c r="F4" s="4">
        <v>14000</v>
      </c>
      <c r="G4" s="4" t="s">
        <v>14</v>
      </c>
    </row>
    <row r="5" spans="1:8" x14ac:dyDescent="0.25">
      <c r="A5" s="39" t="s">
        <v>11</v>
      </c>
      <c r="B5" s="39"/>
      <c r="C5" s="39"/>
      <c r="D5" s="39"/>
      <c r="E5" s="39"/>
      <c r="F5" s="39"/>
      <c r="G5" s="39"/>
    </row>
    <row r="6" spans="1:8" x14ac:dyDescent="0.25">
      <c r="A6" s="4">
        <v>1</v>
      </c>
      <c r="B6" s="21" t="s">
        <v>8</v>
      </c>
      <c r="C6" s="4" t="s">
        <v>10</v>
      </c>
      <c r="D6" s="4">
        <v>12</v>
      </c>
      <c r="E6" s="4" t="s">
        <v>12</v>
      </c>
      <c r="F6" s="4">
        <f>4*134</f>
        <v>536</v>
      </c>
      <c r="G6" s="4" t="s">
        <v>13</v>
      </c>
    </row>
    <row r="7" spans="1:8" ht="30" x14ac:dyDescent="0.25">
      <c r="A7" s="4">
        <v>2</v>
      </c>
      <c r="B7" s="21" t="s">
        <v>24</v>
      </c>
      <c r="C7" s="4" t="s">
        <v>26</v>
      </c>
      <c r="D7" s="4">
        <v>3</v>
      </c>
      <c r="E7" s="4">
        <v>401</v>
      </c>
      <c r="F7" s="4">
        <f>E7*D7</f>
        <v>1203</v>
      </c>
      <c r="G7" s="4" t="s">
        <v>27</v>
      </c>
    </row>
    <row r="8" spans="1:8" ht="30" x14ac:dyDescent="0.25">
      <c r="A8" s="4">
        <v>3</v>
      </c>
      <c r="B8" s="21" t="s">
        <v>24</v>
      </c>
      <c r="C8" s="4" t="s">
        <v>26</v>
      </c>
      <c r="D8" s="4">
        <v>3</v>
      </c>
      <c r="E8" s="4">
        <v>1294</v>
      </c>
      <c r="F8" s="4">
        <f>E8*D8</f>
        <v>3882</v>
      </c>
      <c r="G8" s="4" t="s">
        <v>25</v>
      </c>
    </row>
    <row r="9" spans="1:8" x14ac:dyDescent="0.25">
      <c r="A9" s="4">
        <v>4</v>
      </c>
      <c r="B9" s="21" t="s">
        <v>8</v>
      </c>
      <c r="C9" s="4" t="s">
        <v>10</v>
      </c>
      <c r="D9" s="4">
        <v>80</v>
      </c>
      <c r="E9" s="4" t="s">
        <v>16</v>
      </c>
      <c r="F9" s="4">
        <f>37*131</f>
        <v>4847</v>
      </c>
      <c r="G9" s="4" t="s">
        <v>15</v>
      </c>
    </row>
    <row r="10" spans="1:8" x14ac:dyDescent="0.25">
      <c r="A10" s="39" t="s">
        <v>55</v>
      </c>
      <c r="B10" s="39"/>
      <c r="C10" s="39"/>
      <c r="D10" s="39"/>
      <c r="E10" s="39"/>
      <c r="F10" s="39"/>
      <c r="G10" s="39"/>
    </row>
    <row r="11" spans="1:8" ht="30" x14ac:dyDescent="0.25">
      <c r="A11" s="4">
        <v>1</v>
      </c>
      <c r="B11" s="21" t="s">
        <v>17</v>
      </c>
      <c r="C11" s="4" t="s">
        <v>18</v>
      </c>
      <c r="D11" s="4">
        <v>28</v>
      </c>
      <c r="E11" s="4" t="s">
        <v>19</v>
      </c>
      <c r="F11" s="4">
        <f>90*D11</f>
        <v>2520</v>
      </c>
      <c r="G11" s="4" t="s">
        <v>20</v>
      </c>
    </row>
    <row r="12" spans="1:8" x14ac:dyDescent="0.25">
      <c r="A12" s="4">
        <v>2</v>
      </c>
      <c r="B12" s="21" t="s">
        <v>22</v>
      </c>
      <c r="C12" s="6" t="s">
        <v>23</v>
      </c>
      <c r="D12" s="6">
        <v>8</v>
      </c>
      <c r="E12" s="6">
        <v>17</v>
      </c>
      <c r="F12" s="6">
        <f>E12*D12</f>
        <v>136</v>
      </c>
      <c r="G12" s="4" t="s">
        <v>21</v>
      </c>
      <c r="H12" s="1"/>
    </row>
    <row r="13" spans="1:8" x14ac:dyDescent="0.25">
      <c r="A13" s="40" t="s">
        <v>28</v>
      </c>
      <c r="B13" s="40"/>
      <c r="C13" s="40"/>
      <c r="D13" s="40"/>
      <c r="E13" s="40"/>
      <c r="F13" s="40"/>
      <c r="G13" s="40"/>
    </row>
    <row r="14" spans="1:8" ht="30" x14ac:dyDescent="0.25">
      <c r="A14" s="7">
        <v>1</v>
      </c>
      <c r="B14" s="19" t="s">
        <v>29</v>
      </c>
      <c r="C14" s="6" t="s">
        <v>30</v>
      </c>
      <c r="D14" s="6">
        <v>3</v>
      </c>
      <c r="E14" s="6">
        <v>140</v>
      </c>
      <c r="F14" s="6">
        <f>E14*D14</f>
        <v>420</v>
      </c>
      <c r="G14" s="7" t="s">
        <v>34</v>
      </c>
    </row>
    <row r="15" spans="1:8" ht="30" x14ac:dyDescent="0.25">
      <c r="A15" s="7">
        <v>2</v>
      </c>
      <c r="B15" s="19" t="s">
        <v>29</v>
      </c>
      <c r="C15" s="6" t="s">
        <v>30</v>
      </c>
      <c r="D15" s="6">
        <v>1</v>
      </c>
      <c r="E15" s="6">
        <v>470</v>
      </c>
      <c r="F15" s="6">
        <v>470</v>
      </c>
      <c r="G15" s="7" t="s">
        <v>35</v>
      </c>
    </row>
    <row r="16" spans="1:8" ht="30" x14ac:dyDescent="0.25">
      <c r="A16" s="7">
        <v>3</v>
      </c>
      <c r="B16" s="19" t="s">
        <v>31</v>
      </c>
      <c r="C16" s="6" t="s">
        <v>23</v>
      </c>
      <c r="D16" s="6">
        <v>24</v>
      </c>
      <c r="E16" s="6">
        <v>33</v>
      </c>
      <c r="F16" s="6">
        <f>E16*D16</f>
        <v>792</v>
      </c>
      <c r="G16" s="4" t="s">
        <v>33</v>
      </c>
    </row>
    <row r="17" spans="1:8" x14ac:dyDescent="0.25">
      <c r="A17" s="7">
        <v>4</v>
      </c>
      <c r="B17" s="19" t="s">
        <v>31</v>
      </c>
      <c r="C17" s="6" t="s">
        <v>23</v>
      </c>
      <c r="D17" s="6">
        <v>52</v>
      </c>
      <c r="E17" s="6">
        <v>5.7</v>
      </c>
      <c r="F17" s="8">
        <f>E17*D17</f>
        <v>296.40000000000003</v>
      </c>
      <c r="G17" s="4" t="s">
        <v>32</v>
      </c>
    </row>
    <row r="18" spans="1:8" x14ac:dyDescent="0.25">
      <c r="A18" s="7">
        <v>5</v>
      </c>
      <c r="B18" s="19" t="s">
        <v>56</v>
      </c>
      <c r="C18" s="12" t="s">
        <v>23</v>
      </c>
      <c r="D18" s="12">
        <v>29</v>
      </c>
      <c r="E18" s="12">
        <v>500</v>
      </c>
      <c r="F18" s="8">
        <f>E18*D18</f>
        <v>14500</v>
      </c>
      <c r="G18" s="11"/>
    </row>
    <row r="19" spans="1:8" x14ac:dyDescent="0.25">
      <c r="A19" s="7">
        <v>6</v>
      </c>
      <c r="B19" s="20" t="s">
        <v>36</v>
      </c>
      <c r="C19" s="9" t="s">
        <v>54</v>
      </c>
      <c r="D19" s="18">
        <v>3</v>
      </c>
      <c r="E19" s="18">
        <v>800</v>
      </c>
      <c r="F19" s="18">
        <f>E19*D19</f>
        <v>2400</v>
      </c>
      <c r="G19" s="9"/>
    </row>
    <row r="20" spans="1:8" ht="15.75" thickBot="1" x14ac:dyDescent="0.3">
      <c r="A20" s="36" t="s">
        <v>38</v>
      </c>
      <c r="B20" s="37"/>
      <c r="C20" s="37"/>
      <c r="D20" s="37"/>
      <c r="E20" s="37"/>
      <c r="F20" s="37"/>
      <c r="G20" s="38"/>
    </row>
    <row r="21" spans="1:8" ht="15.75" thickBot="1" x14ac:dyDescent="0.3">
      <c r="A21" s="28">
        <v>1</v>
      </c>
      <c r="B21" s="29" t="s">
        <v>37</v>
      </c>
      <c r="C21" s="30" t="s">
        <v>23</v>
      </c>
      <c r="D21" s="30">
        <v>1</v>
      </c>
      <c r="E21" s="30"/>
      <c r="F21" s="30">
        <f>SUM(F22:F23)</f>
        <v>700</v>
      </c>
      <c r="G21" s="31" t="s">
        <v>60</v>
      </c>
    </row>
    <row r="22" spans="1:8" x14ac:dyDescent="0.25">
      <c r="A22" s="25"/>
      <c r="B22" s="26" t="s">
        <v>8</v>
      </c>
      <c r="C22" s="27" t="s">
        <v>10</v>
      </c>
      <c r="D22" s="27">
        <v>11.2</v>
      </c>
      <c r="E22" s="27" t="s">
        <v>58</v>
      </c>
      <c r="F22" s="27">
        <v>400</v>
      </c>
      <c r="G22" s="27"/>
    </row>
    <row r="23" spans="1:8" ht="30.75" thickBot="1" x14ac:dyDescent="0.3">
      <c r="A23" s="22"/>
      <c r="B23" s="23" t="s">
        <v>24</v>
      </c>
      <c r="C23" s="24" t="s">
        <v>26</v>
      </c>
      <c r="D23" s="24">
        <v>1.44</v>
      </c>
      <c r="E23" s="24">
        <v>300</v>
      </c>
      <c r="F23" s="24">
        <v>300</v>
      </c>
      <c r="G23" s="16" t="s">
        <v>59</v>
      </c>
    </row>
    <row r="24" spans="1:8" ht="15.75" thickBot="1" x14ac:dyDescent="0.3">
      <c r="A24" s="28">
        <v>2</v>
      </c>
      <c r="B24" s="29" t="s">
        <v>37</v>
      </c>
      <c r="C24" s="30" t="s">
        <v>23</v>
      </c>
      <c r="D24" s="30">
        <v>8</v>
      </c>
      <c r="E24" s="30"/>
      <c r="F24" s="30">
        <f>SUM(F25:F26)</f>
        <v>11500</v>
      </c>
      <c r="G24" s="31" t="s">
        <v>61</v>
      </c>
    </row>
    <row r="25" spans="1:8" x14ac:dyDescent="0.25">
      <c r="A25" s="25"/>
      <c r="B25" s="26" t="s">
        <v>8</v>
      </c>
      <c r="C25" s="27" t="s">
        <v>10</v>
      </c>
      <c r="D25" s="27">
        <v>28.8</v>
      </c>
      <c r="E25" s="27" t="s">
        <v>58</v>
      </c>
      <c r="F25" s="27">
        <v>10000</v>
      </c>
      <c r="G25" s="41"/>
      <c r="H25" s="44"/>
    </row>
    <row r="26" spans="1:8" ht="30.75" thickBot="1" x14ac:dyDescent="0.3">
      <c r="A26" s="22"/>
      <c r="B26" s="23" t="s">
        <v>24</v>
      </c>
      <c r="C26" s="24" t="s">
        <v>26</v>
      </c>
      <c r="D26" s="24">
        <v>5</v>
      </c>
      <c r="E26" s="24">
        <v>300</v>
      </c>
      <c r="F26" s="24">
        <v>1500</v>
      </c>
      <c r="G26" s="42" t="s">
        <v>59</v>
      </c>
      <c r="H26" s="45"/>
    </row>
    <row r="27" spans="1:8" ht="15.75" thickBot="1" x14ac:dyDescent="0.3">
      <c r="A27" s="28">
        <v>3</v>
      </c>
      <c r="B27" s="29" t="s">
        <v>37</v>
      </c>
      <c r="C27" s="30" t="s">
        <v>23</v>
      </c>
      <c r="D27" s="30">
        <v>4</v>
      </c>
      <c r="E27" s="30"/>
      <c r="F27" s="30">
        <f>SUM(F28:F29)</f>
        <v>5900</v>
      </c>
      <c r="G27" s="43" t="s">
        <v>61</v>
      </c>
      <c r="H27" s="44"/>
    </row>
    <row r="28" spans="1:8" x14ac:dyDescent="0.25">
      <c r="A28" s="25"/>
      <c r="B28" s="26" t="s">
        <v>8</v>
      </c>
      <c r="C28" s="27" t="s">
        <v>10</v>
      </c>
      <c r="D28" s="27">
        <v>14.4</v>
      </c>
      <c r="E28" s="27" t="s">
        <v>58</v>
      </c>
      <c r="F28" s="27">
        <v>5000</v>
      </c>
      <c r="G28" s="41"/>
      <c r="H28" s="44"/>
    </row>
    <row r="29" spans="1:8" ht="30" x14ac:dyDescent="0.25">
      <c r="A29" s="7"/>
      <c r="B29" s="19" t="s">
        <v>24</v>
      </c>
      <c r="C29" s="17" t="s">
        <v>26</v>
      </c>
      <c r="D29" s="17">
        <v>3</v>
      </c>
      <c r="E29" s="17">
        <v>300</v>
      </c>
      <c r="F29" s="17">
        <v>900</v>
      </c>
      <c r="G29" s="16" t="s">
        <v>59</v>
      </c>
    </row>
    <row r="30" spans="1:8" x14ac:dyDescent="0.25">
      <c r="A30" s="7">
        <v>4</v>
      </c>
      <c r="B30" s="20" t="s">
        <v>39</v>
      </c>
      <c r="C30" s="12" t="s">
        <v>23</v>
      </c>
      <c r="D30" s="6">
        <v>5</v>
      </c>
      <c r="E30" s="6">
        <v>150</v>
      </c>
      <c r="F30" s="6">
        <f>E30*D30</f>
        <v>750</v>
      </c>
      <c r="G30" s="2"/>
    </row>
    <row r="31" spans="1:8" x14ac:dyDescent="0.25">
      <c r="A31" s="34" t="s">
        <v>40</v>
      </c>
      <c r="B31" s="35"/>
      <c r="C31" s="35"/>
      <c r="D31" s="35"/>
      <c r="E31" s="35"/>
      <c r="F31" s="35"/>
      <c r="G31" s="35"/>
    </row>
    <row r="32" spans="1:8" ht="15.75" x14ac:dyDescent="0.25">
      <c r="A32" s="7">
        <v>1</v>
      </c>
      <c r="B32" s="13" t="s">
        <v>41</v>
      </c>
      <c r="C32" s="10" t="s">
        <v>23</v>
      </c>
      <c r="D32" s="12">
        <v>3</v>
      </c>
      <c r="E32" s="12">
        <v>8000</v>
      </c>
      <c r="F32" s="12">
        <f>E32*D32</f>
        <v>24000</v>
      </c>
      <c r="G32" s="12"/>
    </row>
    <row r="33" spans="1:7" ht="15.75" x14ac:dyDescent="0.25">
      <c r="A33" s="7">
        <v>2</v>
      </c>
      <c r="B33" s="14" t="s">
        <v>42</v>
      </c>
      <c r="C33" s="10" t="s">
        <v>23</v>
      </c>
      <c r="D33" s="12">
        <v>15</v>
      </c>
      <c r="E33" s="12">
        <v>350</v>
      </c>
      <c r="F33" s="12">
        <f>SUM(D33*E33)</f>
        <v>5250</v>
      </c>
      <c r="G33" s="12" t="s">
        <v>49</v>
      </c>
    </row>
    <row r="34" spans="1:7" ht="15.75" x14ac:dyDescent="0.25">
      <c r="A34" s="7">
        <v>3</v>
      </c>
      <c r="B34" s="14" t="s">
        <v>47</v>
      </c>
      <c r="C34" s="10" t="s">
        <v>23</v>
      </c>
      <c r="D34" s="12">
        <v>20</v>
      </c>
      <c r="E34" s="12">
        <v>150</v>
      </c>
      <c r="F34" s="17">
        <f t="shared" ref="F34:F41" si="0">SUM(D34*E34)</f>
        <v>3000</v>
      </c>
      <c r="G34" s="12" t="s">
        <v>50</v>
      </c>
    </row>
    <row r="35" spans="1:7" ht="15.75" x14ac:dyDescent="0.25">
      <c r="A35" s="7">
        <v>4</v>
      </c>
      <c r="B35" s="14" t="s">
        <v>43</v>
      </c>
      <c r="C35" s="10" t="s">
        <v>23</v>
      </c>
      <c r="D35" s="12">
        <v>30</v>
      </c>
      <c r="E35" s="12">
        <v>110</v>
      </c>
      <c r="F35" s="17">
        <f t="shared" si="0"/>
        <v>3300</v>
      </c>
      <c r="G35" s="12" t="s">
        <v>51</v>
      </c>
    </row>
    <row r="36" spans="1:7" ht="15.75" x14ac:dyDescent="0.25">
      <c r="A36" s="7">
        <v>5</v>
      </c>
      <c r="B36" s="15" t="s">
        <v>44</v>
      </c>
      <c r="C36" s="10" t="s">
        <v>23</v>
      </c>
      <c r="D36" s="12">
        <v>20</v>
      </c>
      <c r="E36" s="12">
        <v>150</v>
      </c>
      <c r="F36" s="17">
        <f t="shared" si="0"/>
        <v>3000</v>
      </c>
      <c r="G36" s="12" t="s">
        <v>51</v>
      </c>
    </row>
    <row r="37" spans="1:7" ht="15.75" x14ac:dyDescent="0.25">
      <c r="A37" s="7">
        <v>6</v>
      </c>
      <c r="B37" s="15" t="s">
        <v>53</v>
      </c>
      <c r="C37" s="10" t="s">
        <v>23</v>
      </c>
      <c r="D37" s="12">
        <v>10</v>
      </c>
      <c r="E37" s="12">
        <v>220</v>
      </c>
      <c r="F37" s="17">
        <f t="shared" si="0"/>
        <v>2200</v>
      </c>
      <c r="G37" s="12" t="s">
        <v>50</v>
      </c>
    </row>
    <row r="38" spans="1:7" ht="15.75" x14ac:dyDescent="0.25">
      <c r="A38" s="7">
        <v>7</v>
      </c>
      <c r="B38" s="14" t="s">
        <v>48</v>
      </c>
      <c r="C38" s="10" t="s">
        <v>23</v>
      </c>
      <c r="D38" s="12">
        <v>30</v>
      </c>
      <c r="E38" s="12">
        <v>150</v>
      </c>
      <c r="F38" s="17">
        <f t="shared" si="0"/>
        <v>4500</v>
      </c>
      <c r="G38" s="12" t="s">
        <v>52</v>
      </c>
    </row>
    <row r="39" spans="1:7" ht="15.75" x14ac:dyDescent="0.25">
      <c r="A39" s="7">
        <v>8</v>
      </c>
      <c r="B39" s="14" t="s">
        <v>57</v>
      </c>
      <c r="C39" s="10" t="s">
        <v>23</v>
      </c>
      <c r="D39" s="12">
        <v>30</v>
      </c>
      <c r="E39" s="12">
        <v>150</v>
      </c>
      <c r="F39" s="17">
        <f t="shared" si="0"/>
        <v>4500</v>
      </c>
      <c r="G39" s="12" t="s">
        <v>50</v>
      </c>
    </row>
    <row r="40" spans="1:7" ht="15.75" x14ac:dyDescent="0.25">
      <c r="A40" s="7">
        <v>9</v>
      </c>
      <c r="B40" s="14" t="s">
        <v>45</v>
      </c>
      <c r="C40" s="10" t="s">
        <v>23</v>
      </c>
      <c r="D40" s="12">
        <v>15</v>
      </c>
      <c r="E40" s="12">
        <v>350</v>
      </c>
      <c r="F40" s="17">
        <f t="shared" si="0"/>
        <v>5250</v>
      </c>
      <c r="G40" s="12" t="s">
        <v>49</v>
      </c>
    </row>
    <row r="41" spans="1:7" ht="15.75" x14ac:dyDescent="0.25">
      <c r="A41" s="7">
        <v>10</v>
      </c>
      <c r="B41" s="14" t="s">
        <v>46</v>
      </c>
      <c r="C41" s="10" t="s">
        <v>23</v>
      </c>
      <c r="D41" s="12">
        <v>15</v>
      </c>
      <c r="E41" s="12">
        <v>110</v>
      </c>
      <c r="F41" s="17">
        <f t="shared" si="0"/>
        <v>1650</v>
      </c>
      <c r="G41" s="12" t="s">
        <v>50</v>
      </c>
    </row>
    <row r="42" spans="1:7" x14ac:dyDescent="0.25">
      <c r="A42" s="32" t="s">
        <v>62</v>
      </c>
      <c r="B42" s="32"/>
      <c r="C42" s="32"/>
      <c r="D42" s="32"/>
      <c r="E42" s="32"/>
      <c r="F42" s="33">
        <f>F41+F40+F39+F38+F37+F36+F35+F34+F33+F32+F30+F27+F24+F21+F19+F17+F16+F15+F14+F12+F11+F9+F8+F7+F6+F4+F18</f>
        <v>121502.39999999999</v>
      </c>
      <c r="G42" s="32"/>
    </row>
    <row r="43" spans="1:7" x14ac:dyDescent="0.25">
      <c r="A43" s="32" t="s">
        <v>63</v>
      </c>
      <c r="B43" s="32"/>
      <c r="C43" s="32"/>
      <c r="D43" s="32"/>
      <c r="E43" s="32"/>
      <c r="F43" s="32">
        <v>85000</v>
      </c>
      <c r="G43" s="32"/>
    </row>
  </sheetData>
  <mergeCells count="10">
    <mergeCell ref="A20:G20"/>
    <mergeCell ref="A3:G3"/>
    <mergeCell ref="A5:G5"/>
    <mergeCell ref="A10:G10"/>
    <mergeCell ref="A13:G13"/>
    <mergeCell ref="A43:E43"/>
    <mergeCell ref="F43:G43"/>
    <mergeCell ref="A42:E42"/>
    <mergeCell ref="F42:G42"/>
    <mergeCell ref="A31:G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2019-01-31T22:24:26Z</dcterms:modified>
</cp:coreProperties>
</file>