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оекты 18-19 год\конкурсы\сады и люди 2020\"/>
    </mc:Choice>
  </mc:AlternateContent>
  <bookViews>
    <workbookView xWindow="0" yWindow="0" windowWidth="2370" windowHeight="0" tabRatio="593"/>
  </bookViews>
  <sheets>
    <sheet name="Коммерческое предложение" sheetId="2" r:id="rId1"/>
    <sheet name="Лист1" sheetId="3" r:id="rId2"/>
  </sheets>
  <definedNames>
    <definedName name="курс" localSheetId="0">'Коммерческое предложение'!#REF!</definedName>
    <definedName name="_xlnm.Print_Area" localSheetId="0">'Коммерческое предложение'!$A$2:$G$44</definedName>
  </definedNames>
  <calcPr calcId="162913"/>
</workbook>
</file>

<file path=xl/calcChain.xml><?xml version="1.0" encoding="utf-8"?>
<calcChain xmlns="http://schemas.openxmlformats.org/spreadsheetml/2006/main">
  <c r="F42" i="2" l="1"/>
  <c r="F21" i="2"/>
  <c r="F22" i="2"/>
  <c r="F23" i="2"/>
  <c r="F24" i="2"/>
  <c r="F25" i="2"/>
  <c r="F26" i="2"/>
  <c r="F27" i="2"/>
  <c r="F28" i="2"/>
  <c r="F20" i="2"/>
  <c r="F18" i="2" l="1"/>
  <c r="F15" i="2"/>
  <c r="F14" i="2"/>
  <c r="F9" i="2"/>
  <c r="F10" i="2"/>
  <c r="F11" i="2"/>
  <c r="F12" i="2"/>
  <c r="F13" i="2"/>
  <c r="F29" i="2"/>
  <c r="F31" i="2"/>
  <c r="F32" i="2"/>
  <c r="F33" i="2"/>
  <c r="F34" i="2" l="1"/>
  <c r="F43" i="2" s="1"/>
  <c r="F16" i="2"/>
</calcChain>
</file>

<file path=xl/sharedStrings.xml><?xml version="1.0" encoding="utf-8"?>
<sst xmlns="http://schemas.openxmlformats.org/spreadsheetml/2006/main" count="56" uniqueCount="54">
  <si>
    <t>МОДЕЛЬ</t>
  </si>
  <si>
    <t>НАИМЕНОВАНИЕ</t>
  </si>
  <si>
    <t>КОЛ-ВО</t>
  </si>
  <si>
    <t>ЦЕНА</t>
  </si>
  <si>
    <t>СТОИМОСТЬ</t>
  </si>
  <si>
    <t>(шт., м)</t>
  </si>
  <si>
    <t>(руб.)</t>
  </si>
  <si>
    <t>ПРИМЕЧАНИЕ</t>
  </si>
  <si>
    <t>материалы</t>
  </si>
  <si>
    <t>Предварительная смета  проекта выставочного сада</t>
  </si>
  <si>
    <t>чернозем,5 т</t>
  </si>
  <si>
    <t>Астильба Арендса "Burgundi Red",С3</t>
  </si>
  <si>
    <t>Синеголовник альпийский,С3</t>
  </si>
  <si>
    <t>Шалфей дубравный "Blaukonigin",С3</t>
  </si>
  <si>
    <t>Флокс Дугласа "White Admiral",С3</t>
  </si>
  <si>
    <t>Гвоздика серовато-голубая "Pink jewel",С3</t>
  </si>
  <si>
    <t>Кореопсис крупноцветковый "Presto",С3</t>
  </si>
  <si>
    <t xml:space="preserve">Колокольчик Пожарского "Stella",С3
</t>
  </si>
  <si>
    <t>Колокольчик S=1,5</t>
  </si>
  <si>
    <t>Гвоздика S=1,3м2</t>
  </si>
  <si>
    <t>речная галька,2м2</t>
  </si>
  <si>
    <t>песок речной,5,2м2</t>
  </si>
  <si>
    <t>ИТОГО :</t>
  </si>
  <si>
    <t xml:space="preserve">     Фестиваля "Сады и Люди 2020" на тему "Трудный возраст"</t>
  </si>
  <si>
    <t xml:space="preserve">                            </t>
  </si>
  <si>
    <t>Кореопсис S=1,7м2</t>
  </si>
  <si>
    <t>Флокс    S=2,2м2</t>
  </si>
  <si>
    <t>Шалфей S=4,1м2</t>
  </si>
  <si>
    <t>Синеголовник S=1,3</t>
  </si>
  <si>
    <t>Астильба    S=1,7</t>
  </si>
  <si>
    <t>природный камень-песчаник,1м2</t>
  </si>
  <si>
    <t>рулонный газон S= 23м2,рулон</t>
  </si>
  <si>
    <t>шурупы</t>
  </si>
  <si>
    <t xml:space="preserve">рейка 60*20*2000 </t>
  </si>
  <si>
    <t xml:space="preserve">каркас металлический для комнаты </t>
  </si>
  <si>
    <t>брусок  100*100*2000</t>
  </si>
  <si>
    <t>краска по дереву для наружных работ розовая, 1 л</t>
  </si>
  <si>
    <t>краска по дереву для наружных работ зеленая, 1 л</t>
  </si>
  <si>
    <t>краска по дереву для наружных работ  светло-фиолетовая, 3 л</t>
  </si>
  <si>
    <t>краска по дереву для наружных работ красная, 0,25 л</t>
  </si>
  <si>
    <t>краска по дереву для наружных темно фиолетовая, 0,25 л</t>
  </si>
  <si>
    <t>краска по дереву для наружных работ синяя, 0,25 л</t>
  </si>
  <si>
    <t>краска по дереву для наружных работ серая, 0,25л</t>
  </si>
  <si>
    <t>краска по дереву для наружных работ  черная, 0,25 л</t>
  </si>
  <si>
    <t xml:space="preserve">                                                                                                           ИТОГО :</t>
  </si>
  <si>
    <t>работы</t>
  </si>
  <si>
    <t>устройство пергол (покраска, сборка, установка)</t>
  </si>
  <si>
    <t>посадка цветов</t>
  </si>
  <si>
    <t>укладка газона и покрытий из песка и гальки</t>
  </si>
  <si>
    <t>доставка материалов</t>
  </si>
  <si>
    <t>демонтаж конструкции</t>
  </si>
  <si>
    <t>вывоз материалов</t>
  </si>
  <si>
    <t>Итого за весь участок:</t>
  </si>
  <si>
    <t>монтаж комнаты уединения (покраска, сборка, установка)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</si>
</sst>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indexed="8"/>
      <name val="MS Sans Serif"/>
      <charset val="204"/>
    </font>
    <font>
      <u/>
      <sz val="10"/>
      <color indexed="12"/>
      <name val="MS Sans Serif"/>
      <family val="2"/>
      <charset val="204"/>
    </font>
    <font>
      <sz val="8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4"/>
      <color rgb="FF82078B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2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68">
    <xf numFmtId="0" fontId="0" fillId="0" borderId="0" xfId="0" applyNumberFormat="1" applyFill="1" applyBorder="1" applyAlignment="1" applyProtection="1"/>
    <xf numFmtId="1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/>
    </xf>
    <xf numFmtId="1" fontId="8" fillId="0" borderId="0" xfId="0" applyNumberFormat="1" applyFont="1" applyFill="1" applyBorder="1" applyAlignment="1" applyProtection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left" vertic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1" fontId="7" fillId="0" borderId="5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left" vertical="top" wrapText="1"/>
    </xf>
    <xf numFmtId="1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left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8" fillId="0" borderId="24" xfId="0" applyNumberFormat="1" applyFont="1" applyFill="1" applyBorder="1" applyAlignment="1" applyProtection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wrapText="1"/>
    </xf>
  </cellXfs>
  <cellStyles count="7">
    <cellStyle name="Normalny 2" xfId="3"/>
    <cellStyle name="Normalny_Arkusz1_1" xfId="4"/>
    <cellStyle name="Гиперссылка" xfId="1" builtinId="8"/>
    <cellStyle name="Обычный" xfId="0" builtinId="0"/>
    <cellStyle name="Обычный 2" xfId="2"/>
    <cellStyle name="Обычный 28" xfId="6"/>
    <cellStyle name="Обычный 3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213633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588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204108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5886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467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5886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213633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588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467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58864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211158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0" y="217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213633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0" y="588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8044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0" y="58864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353416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600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362941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0" y="600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353416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600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401041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0" y="60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362941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600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401041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60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362941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600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362941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600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410566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6000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401041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6364" y="2667000"/>
          <a:ext cx="76200" cy="39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15761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0" y="4800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15761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0" y="4800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68038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0" y="4800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15761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0" y="4800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15761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0" y="4800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0" y="4800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68038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0" y="4800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0" y="4800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13608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6364" y="7516091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13608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46364" y="7516091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61233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46364" y="7516091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61233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46364" y="7516091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70758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46364" y="7516091"/>
          <a:ext cx="76200" cy="299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61233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46364" y="7516091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13608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46364" y="7516091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13608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46364" y="7516091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61233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46364" y="7516091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61233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46364" y="7516091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23133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46364" y="7516091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5402036</xdr:colOff>
      <xdr:row>33</xdr:row>
      <xdr:rowOff>0</xdr:rowOff>
    </xdr:from>
    <xdr:to>
      <xdr:col>2</xdr:col>
      <xdr:colOff>5478236</xdr:colOff>
      <xdr:row>34</xdr:row>
      <xdr:rowOff>57153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7266215" y="11049001"/>
          <a:ext cx="76200" cy="302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1687286</xdr:colOff>
      <xdr:row>32</xdr:row>
      <xdr:rowOff>176894</xdr:rowOff>
    </xdr:from>
    <xdr:to>
      <xdr:col>2</xdr:col>
      <xdr:colOff>1763486</xdr:colOff>
      <xdr:row>33</xdr:row>
      <xdr:rowOff>238128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551465" y="723900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3620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46364" y="7775864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3620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46364" y="7775864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68036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46364" y="7775864"/>
          <a:ext cx="76200" cy="299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3620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46364" y="7775864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3620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46364" y="7775864"/>
          <a:ext cx="76200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20411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46364" y="7775864"/>
          <a:ext cx="76200" cy="251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68036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46364" y="7775864"/>
          <a:ext cx="76200" cy="299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58511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46364" y="7775864"/>
          <a:ext cx="76200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15866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786" y="12573000"/>
          <a:ext cx="76200" cy="24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15866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786" y="12573000"/>
          <a:ext cx="76200" cy="24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70757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786" y="12573000"/>
          <a:ext cx="76200" cy="302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15866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786" y="12573000"/>
          <a:ext cx="76200" cy="24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15866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786" y="12573000"/>
          <a:ext cx="76200" cy="24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23132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786" y="125730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70757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786" y="12573000"/>
          <a:ext cx="76200" cy="302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61232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786" y="125730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18481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786" y="15376071"/>
          <a:ext cx="76200" cy="24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18481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786" y="15376071"/>
          <a:ext cx="76200" cy="24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70758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786" y="15376071"/>
          <a:ext cx="76200" cy="30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18481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786" y="15376071"/>
          <a:ext cx="76200" cy="24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18481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786" y="15376071"/>
          <a:ext cx="76200" cy="249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23133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786" y="15376071"/>
          <a:ext cx="76200" cy="25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70758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786" y="15376071"/>
          <a:ext cx="76200" cy="30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61233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786" y="15376071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5402036</xdr:colOff>
      <xdr:row>32</xdr:row>
      <xdr:rowOff>54430</xdr:rowOff>
    </xdr:from>
    <xdr:to>
      <xdr:col>2</xdr:col>
      <xdr:colOff>5478236</xdr:colOff>
      <xdr:row>33</xdr:row>
      <xdr:rowOff>125186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7430861" y="24181255"/>
          <a:ext cx="76200" cy="299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41</xdr:row>
      <xdr:rowOff>0</xdr:rowOff>
    </xdr:from>
    <xdr:ext cx="76200" cy="247082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53786" y="10096500"/>
          <a:ext cx="76200" cy="247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7082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53786" y="10096500"/>
          <a:ext cx="76200" cy="247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9359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53786" y="10096500"/>
          <a:ext cx="76200" cy="299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7082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53786" y="10096500"/>
          <a:ext cx="76200" cy="247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7082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53786" y="10096500"/>
          <a:ext cx="76200" cy="247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4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53786" y="10096500"/>
          <a:ext cx="76200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9359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53786" y="10096500"/>
          <a:ext cx="76200" cy="299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4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53786" y="10096500"/>
          <a:ext cx="76200" cy="289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4929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53786" y="10096500"/>
          <a:ext cx="762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4929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53786" y="10096500"/>
          <a:ext cx="762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2554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53786" y="100965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2554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53786" y="100965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302079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53786" y="10096500"/>
          <a:ext cx="76200" cy="302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2554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53786" y="100965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4929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53786" y="10096500"/>
          <a:ext cx="762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44929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53786" y="10096500"/>
          <a:ext cx="762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2554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53786" y="100965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2554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53786" y="10096500"/>
          <a:ext cx="76200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4454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53786" y="10096500"/>
          <a:ext cx="76200" cy="254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5402036</xdr:colOff>
      <xdr:row>41</xdr:row>
      <xdr:rowOff>0</xdr:rowOff>
    </xdr:from>
    <xdr:ext cx="76200" cy="302081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7266215" y="10559143"/>
          <a:ext cx="76200" cy="30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1687286</xdr:colOff>
      <xdr:row>41</xdr:row>
      <xdr:rowOff>0</xdr:rowOff>
    </xdr:from>
    <xdr:ext cx="76200" cy="292556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551465" y="10504715"/>
          <a:ext cx="76200" cy="292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34941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53786" y="10096500"/>
          <a:ext cx="76200" cy="23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34941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53786" y="10096500"/>
          <a:ext cx="76200" cy="23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9357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53786" y="10096500"/>
          <a:ext cx="76200" cy="299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34941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53786" y="10096500"/>
          <a:ext cx="76200" cy="23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34941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53786" y="10096500"/>
          <a:ext cx="76200" cy="234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51732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53786" y="10096500"/>
          <a:ext cx="76200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99357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53786" y="10096500"/>
          <a:ext cx="76200" cy="299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76200" cy="289832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53786" y="10096500"/>
          <a:ext cx="76200" cy="2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5402036</xdr:colOff>
      <xdr:row>41</xdr:row>
      <xdr:rowOff>0</xdr:rowOff>
    </xdr:from>
    <xdr:ext cx="76200" cy="302078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7266215" y="10382251"/>
          <a:ext cx="7620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40" zoomScaleNormal="40" zoomScaleSheetLayoutView="40" zoomScalePageLayoutView="56" workbookViewId="0">
      <selection activeCell="H16" sqref="H16"/>
    </sheetView>
  </sheetViews>
  <sheetFormatPr defaultColWidth="11.42578125" defaultRowHeight="18"/>
  <cols>
    <col min="1" max="1" width="5.28515625" style="3" customWidth="1"/>
    <col min="2" max="2" width="22.7109375" style="4" customWidth="1"/>
    <col min="3" max="3" width="82.42578125" style="6" customWidth="1"/>
    <col min="4" max="4" width="17.5703125" style="7" customWidth="1"/>
    <col min="5" max="5" width="23.28515625" style="8" customWidth="1"/>
    <col min="6" max="6" width="19.85546875" style="8" bestFit="1" customWidth="1"/>
    <col min="7" max="7" width="38.140625" style="5" customWidth="1"/>
    <col min="8" max="8" width="33.28515625" style="3" customWidth="1"/>
    <col min="9" max="16384" width="11.42578125" style="3"/>
  </cols>
  <sheetData>
    <row r="1" spans="1:10" ht="18.75" customHeight="1">
      <c r="C1" s="14"/>
      <c r="D1" s="14"/>
      <c r="F1" s="32"/>
      <c r="G1" s="32"/>
    </row>
    <row r="2" spans="1:10" ht="18.75" customHeight="1">
      <c r="C2" s="14"/>
      <c r="D2" s="14"/>
      <c r="E2" s="9"/>
      <c r="F2" s="33"/>
      <c r="G2" s="33"/>
    </row>
    <row r="3" spans="1:10" ht="18.75" customHeight="1">
      <c r="C3" s="34" t="s">
        <v>9</v>
      </c>
      <c r="D3" s="34"/>
      <c r="E3" s="34"/>
      <c r="F3" s="34"/>
      <c r="G3" s="34"/>
    </row>
    <row r="4" spans="1:10" ht="18.75" customHeight="1">
      <c r="B4" s="15"/>
      <c r="C4" s="34" t="s">
        <v>23</v>
      </c>
      <c r="D4" s="34"/>
      <c r="E4" s="34"/>
      <c r="F4" s="34"/>
      <c r="G4" s="34"/>
    </row>
    <row r="5" spans="1:10" ht="18.75" customHeight="1">
      <c r="B5" s="37" t="s">
        <v>24</v>
      </c>
      <c r="C5" s="37"/>
      <c r="D5" s="37"/>
      <c r="E5" s="37"/>
      <c r="F5" s="37"/>
      <c r="G5" s="37"/>
    </row>
    <row r="6" spans="1:10" ht="18.75" thickBot="1">
      <c r="B6" s="3"/>
      <c r="C6" s="3"/>
      <c r="D6" s="3"/>
      <c r="E6" s="3"/>
      <c r="F6" s="3"/>
    </row>
    <row r="7" spans="1:10">
      <c r="B7" s="38" t="s">
        <v>0</v>
      </c>
      <c r="C7" s="35" t="s">
        <v>1</v>
      </c>
      <c r="D7" s="1" t="s">
        <v>2</v>
      </c>
      <c r="E7" s="2" t="s">
        <v>3</v>
      </c>
      <c r="F7" s="2" t="s">
        <v>4</v>
      </c>
      <c r="G7" s="26" t="s">
        <v>7</v>
      </c>
    </row>
    <row r="8" spans="1:10">
      <c r="B8" s="39"/>
      <c r="C8" s="36"/>
      <c r="D8" s="19" t="s">
        <v>5</v>
      </c>
      <c r="E8" s="17" t="s">
        <v>6</v>
      </c>
      <c r="F8" s="25" t="s">
        <v>6</v>
      </c>
      <c r="G8" s="27"/>
    </row>
    <row r="9" spans="1:10" ht="40.5" customHeight="1">
      <c r="B9" s="28" t="s">
        <v>25</v>
      </c>
      <c r="C9" s="22" t="s">
        <v>16</v>
      </c>
      <c r="D9" s="10">
        <v>34</v>
      </c>
      <c r="E9" s="10">
        <v>400</v>
      </c>
      <c r="F9" s="20">
        <f>SUM(E9*D9)</f>
        <v>13600</v>
      </c>
      <c r="G9" s="29"/>
      <c r="H9" s="21"/>
    </row>
    <row r="10" spans="1:10" ht="37.5" customHeight="1">
      <c r="B10" s="30" t="s">
        <v>19</v>
      </c>
      <c r="C10" s="22" t="s">
        <v>15</v>
      </c>
      <c r="D10" s="10">
        <v>26</v>
      </c>
      <c r="E10" s="10">
        <v>450</v>
      </c>
      <c r="F10" s="20">
        <f>SUM(E10*D10)</f>
        <v>11700</v>
      </c>
      <c r="G10" s="29"/>
      <c r="H10" s="21"/>
    </row>
    <row r="11" spans="1:10" ht="39.75" customHeight="1" thickBot="1">
      <c r="B11" s="28" t="s">
        <v>26</v>
      </c>
      <c r="C11" s="22" t="s">
        <v>14</v>
      </c>
      <c r="D11" s="10">
        <v>45</v>
      </c>
      <c r="E11" s="10">
        <v>400</v>
      </c>
      <c r="F11" s="20">
        <f t="shared" ref="F11" si="0">SUM(E11*D11)</f>
        <v>18000</v>
      </c>
      <c r="G11" s="29"/>
      <c r="H11" s="21"/>
    </row>
    <row r="12" spans="1:10" s="18" customFormat="1" ht="38.25" customHeight="1">
      <c r="A12" s="3"/>
      <c r="B12" s="28" t="s">
        <v>27</v>
      </c>
      <c r="C12" s="23" t="s">
        <v>13</v>
      </c>
      <c r="D12" s="10">
        <v>83</v>
      </c>
      <c r="E12" s="10">
        <v>450</v>
      </c>
      <c r="F12" s="20">
        <f t="shared" ref="F12" si="1">SUM(E12*D12)</f>
        <v>37350</v>
      </c>
      <c r="G12" s="29"/>
      <c r="H12"/>
      <c r="I12" s="3"/>
      <c r="J12" s="3"/>
    </row>
    <row r="13" spans="1:10" ht="38.25" customHeight="1">
      <c r="B13" s="28" t="s">
        <v>18</v>
      </c>
      <c r="C13" s="24" t="s">
        <v>17</v>
      </c>
      <c r="D13" s="10">
        <v>30</v>
      </c>
      <c r="E13" s="10">
        <v>450</v>
      </c>
      <c r="F13" s="20">
        <f t="shared" ref="F13:F15" si="2">SUM(E13*D13)</f>
        <v>13500</v>
      </c>
      <c r="G13" s="29"/>
      <c r="H13"/>
    </row>
    <row r="14" spans="1:10" ht="38.25" customHeight="1">
      <c r="B14" s="28" t="s">
        <v>28</v>
      </c>
      <c r="C14" s="23" t="s">
        <v>12</v>
      </c>
      <c r="D14" s="10">
        <v>27</v>
      </c>
      <c r="E14" s="10">
        <v>400</v>
      </c>
      <c r="F14" s="20">
        <f t="shared" si="2"/>
        <v>10800</v>
      </c>
      <c r="G14" s="29"/>
      <c r="H14"/>
    </row>
    <row r="15" spans="1:10" ht="38.25" customHeight="1" thickBot="1">
      <c r="B15" s="55" t="s">
        <v>29</v>
      </c>
      <c r="C15" s="56" t="s">
        <v>11</v>
      </c>
      <c r="D15" s="57">
        <v>34</v>
      </c>
      <c r="E15" s="57">
        <v>500</v>
      </c>
      <c r="F15" s="58">
        <f t="shared" si="2"/>
        <v>17000</v>
      </c>
      <c r="G15" s="59"/>
      <c r="H15"/>
    </row>
    <row r="16" spans="1:10" ht="20.25" customHeight="1" thickBot="1">
      <c r="B16" s="52" t="s">
        <v>22</v>
      </c>
      <c r="C16" s="53"/>
      <c r="D16" s="53"/>
      <c r="E16" s="53"/>
      <c r="F16" s="67">
        <f>SUM(F15+F14+F13+F12+F11+F10+F9)</f>
        <v>121950</v>
      </c>
      <c r="G16" s="54"/>
      <c r="H16"/>
    </row>
    <row r="17" spans="2:8" ht="20.25" customHeight="1">
      <c r="B17" s="40" t="s">
        <v>8</v>
      </c>
      <c r="C17" s="48" t="s">
        <v>32</v>
      </c>
      <c r="D17" s="49"/>
      <c r="E17" s="49"/>
      <c r="F17" s="50">
        <v>1500</v>
      </c>
      <c r="G17" s="51"/>
      <c r="H17"/>
    </row>
    <row r="18" spans="2:8" ht="20.25" customHeight="1">
      <c r="B18" s="41"/>
      <c r="C18" s="43" t="s">
        <v>33</v>
      </c>
      <c r="D18" s="44">
        <v>120</v>
      </c>
      <c r="E18" s="44">
        <v>70</v>
      </c>
      <c r="F18" s="45">
        <f>E18*D18</f>
        <v>8400</v>
      </c>
      <c r="G18" s="16"/>
      <c r="H18"/>
    </row>
    <row r="19" spans="2:8" ht="20.25" customHeight="1">
      <c r="B19" s="41"/>
      <c r="C19" s="43" t="s">
        <v>34</v>
      </c>
      <c r="D19" s="44"/>
      <c r="E19" s="44"/>
      <c r="F19" s="45">
        <v>20000</v>
      </c>
      <c r="G19" s="16"/>
      <c r="H19"/>
    </row>
    <row r="20" spans="2:8" ht="20.25" customHeight="1">
      <c r="B20" s="41"/>
      <c r="C20" s="43" t="s">
        <v>35</v>
      </c>
      <c r="D20" s="44">
        <v>20</v>
      </c>
      <c r="E20" s="44">
        <v>2200</v>
      </c>
      <c r="F20" s="45">
        <f>E20*D20</f>
        <v>44000</v>
      </c>
      <c r="G20" s="16"/>
      <c r="H20"/>
    </row>
    <row r="21" spans="2:8" ht="20.25" customHeight="1">
      <c r="B21" s="41"/>
      <c r="C21" s="43" t="s">
        <v>36</v>
      </c>
      <c r="D21" s="44">
        <v>1</v>
      </c>
      <c r="E21" s="44">
        <v>700</v>
      </c>
      <c r="F21" s="45">
        <f t="shared" ref="F21:F28" si="3">E21*D21</f>
        <v>700</v>
      </c>
      <c r="G21" s="16"/>
      <c r="H21"/>
    </row>
    <row r="22" spans="2:8" ht="20.25" customHeight="1">
      <c r="B22" s="41"/>
      <c r="C22" s="43" t="s">
        <v>37</v>
      </c>
      <c r="D22" s="44">
        <v>1</v>
      </c>
      <c r="E22" s="44">
        <v>700</v>
      </c>
      <c r="F22" s="45">
        <f t="shared" si="3"/>
        <v>700</v>
      </c>
      <c r="G22" s="16"/>
      <c r="H22"/>
    </row>
    <row r="23" spans="2:8" ht="33" customHeight="1">
      <c r="B23" s="41"/>
      <c r="C23" s="43" t="s">
        <v>38</v>
      </c>
      <c r="D23" s="44">
        <v>1</v>
      </c>
      <c r="E23" s="44">
        <v>2000</v>
      </c>
      <c r="F23" s="45">
        <f t="shared" si="3"/>
        <v>2000</v>
      </c>
      <c r="G23" s="16"/>
      <c r="H23"/>
    </row>
    <row r="24" spans="2:8" ht="20.25" customHeight="1">
      <c r="B24" s="41"/>
      <c r="C24" s="43" t="s">
        <v>43</v>
      </c>
      <c r="D24" s="44">
        <v>1</v>
      </c>
      <c r="E24" s="44">
        <v>400</v>
      </c>
      <c r="F24" s="45">
        <f t="shared" si="3"/>
        <v>400</v>
      </c>
      <c r="G24" s="16"/>
      <c r="H24"/>
    </row>
    <row r="25" spans="2:8" ht="20.25" customHeight="1">
      <c r="B25" s="41"/>
      <c r="C25" s="43" t="s">
        <v>42</v>
      </c>
      <c r="D25" s="44">
        <v>1</v>
      </c>
      <c r="E25" s="44">
        <v>400</v>
      </c>
      <c r="F25" s="45">
        <f t="shared" si="3"/>
        <v>400</v>
      </c>
      <c r="G25" s="16"/>
      <c r="H25"/>
    </row>
    <row r="26" spans="2:8" ht="20.25" customHeight="1">
      <c r="B26" s="41"/>
      <c r="C26" s="43" t="s">
        <v>41</v>
      </c>
      <c r="D26" s="44">
        <v>1</v>
      </c>
      <c r="E26" s="44">
        <v>400</v>
      </c>
      <c r="F26" s="45">
        <f t="shared" si="3"/>
        <v>400</v>
      </c>
      <c r="G26" s="16"/>
      <c r="H26"/>
    </row>
    <row r="27" spans="2:8" ht="20.25" customHeight="1">
      <c r="B27" s="41"/>
      <c r="C27" s="43" t="s">
        <v>40</v>
      </c>
      <c r="D27" s="44">
        <v>1</v>
      </c>
      <c r="E27" s="44">
        <v>400</v>
      </c>
      <c r="F27" s="45">
        <f t="shared" si="3"/>
        <v>400</v>
      </c>
      <c r="G27" s="16"/>
      <c r="H27"/>
    </row>
    <row r="28" spans="2:8" ht="20.25" customHeight="1">
      <c r="B28" s="41"/>
      <c r="C28" s="43" t="s">
        <v>39</v>
      </c>
      <c r="D28" s="44">
        <v>1</v>
      </c>
      <c r="E28" s="44">
        <v>400</v>
      </c>
      <c r="F28" s="45">
        <f t="shared" si="3"/>
        <v>400</v>
      </c>
      <c r="G28" s="16"/>
      <c r="H28"/>
    </row>
    <row r="29" spans="2:8">
      <c r="B29" s="41"/>
      <c r="C29" s="24" t="s">
        <v>20</v>
      </c>
      <c r="D29" s="10">
        <v>100</v>
      </c>
      <c r="E29" s="10">
        <v>18</v>
      </c>
      <c r="F29" s="45">
        <f t="shared" ref="F29:F31" si="4">SUM(E29*D29)</f>
        <v>1800</v>
      </c>
      <c r="G29" s="16"/>
    </row>
    <row r="30" spans="2:8">
      <c r="B30" s="41"/>
      <c r="C30" s="24" t="s">
        <v>21</v>
      </c>
      <c r="D30" s="10"/>
      <c r="E30" s="10"/>
      <c r="F30" s="45">
        <v>1500</v>
      </c>
      <c r="G30" s="16"/>
    </row>
    <row r="31" spans="2:8">
      <c r="B31" s="41"/>
      <c r="C31" s="24" t="s">
        <v>30</v>
      </c>
      <c r="D31" s="10">
        <v>6</v>
      </c>
      <c r="E31" s="10">
        <v>650</v>
      </c>
      <c r="F31" s="45">
        <f t="shared" si="4"/>
        <v>3900</v>
      </c>
      <c r="G31" s="16"/>
    </row>
    <row r="32" spans="2:8" ht="18" customHeight="1">
      <c r="B32" s="41"/>
      <c r="C32" s="46" t="s">
        <v>10</v>
      </c>
      <c r="D32" s="12">
        <v>1</v>
      </c>
      <c r="E32" s="13">
        <v>10000</v>
      </c>
      <c r="F32" s="45">
        <f>SUM(E32*D32)</f>
        <v>10000</v>
      </c>
      <c r="G32" s="16"/>
    </row>
    <row r="33" spans="2:7" ht="18" customHeight="1">
      <c r="B33" s="41"/>
      <c r="C33" s="47" t="s">
        <v>31</v>
      </c>
      <c r="D33" s="12">
        <v>29</v>
      </c>
      <c r="E33" s="13">
        <v>140</v>
      </c>
      <c r="F33" s="13">
        <f>E33*D33</f>
        <v>4060</v>
      </c>
      <c r="G33" s="16"/>
    </row>
    <row r="34" spans="2:7" ht="18.75" customHeight="1" thickBot="1">
      <c r="B34" s="42"/>
      <c r="C34" s="64" t="s">
        <v>44</v>
      </c>
      <c r="D34" s="65"/>
      <c r="E34" s="65"/>
      <c r="F34" s="66">
        <f>SUM(F17:F33)</f>
        <v>100560</v>
      </c>
      <c r="G34" s="31"/>
    </row>
    <row r="35" spans="2:7" ht="18" customHeight="1">
      <c r="B35" s="40" t="s">
        <v>45</v>
      </c>
      <c r="C35" s="48" t="s">
        <v>53</v>
      </c>
      <c r="D35" s="49"/>
      <c r="E35" s="49"/>
      <c r="F35" s="50">
        <v>20000</v>
      </c>
      <c r="G35" s="51"/>
    </row>
    <row r="36" spans="2:7">
      <c r="B36" s="41"/>
      <c r="C36" s="43" t="s">
        <v>46</v>
      </c>
      <c r="D36" s="44"/>
      <c r="E36" s="44"/>
      <c r="F36" s="45">
        <v>15000</v>
      </c>
      <c r="G36" s="16"/>
    </row>
    <row r="37" spans="2:7">
      <c r="B37" s="41"/>
      <c r="C37" s="43" t="s">
        <v>47</v>
      </c>
      <c r="D37" s="44"/>
      <c r="E37" s="44"/>
      <c r="F37" s="45">
        <v>30000</v>
      </c>
      <c r="G37" s="16"/>
    </row>
    <row r="38" spans="2:7">
      <c r="B38" s="41"/>
      <c r="C38" s="43" t="s">
        <v>48</v>
      </c>
      <c r="D38" s="44"/>
      <c r="E38" s="44"/>
      <c r="F38" s="45">
        <v>10000</v>
      </c>
      <c r="G38" s="16"/>
    </row>
    <row r="39" spans="2:7">
      <c r="B39" s="41"/>
      <c r="C39" s="43" t="s">
        <v>49</v>
      </c>
      <c r="D39" s="44"/>
      <c r="E39" s="44"/>
      <c r="F39" s="45">
        <v>20000</v>
      </c>
      <c r="G39" s="16"/>
    </row>
    <row r="40" spans="2:7">
      <c r="B40" s="41"/>
      <c r="C40" s="43" t="s">
        <v>50</v>
      </c>
      <c r="D40" s="44"/>
      <c r="E40" s="44"/>
      <c r="F40" s="45">
        <v>15000</v>
      </c>
      <c r="G40" s="16"/>
    </row>
    <row r="41" spans="2:7">
      <c r="B41" s="41"/>
      <c r="C41" s="43" t="s">
        <v>51</v>
      </c>
      <c r="D41" s="44"/>
      <c r="E41" s="44"/>
      <c r="F41" s="45">
        <v>15000</v>
      </c>
      <c r="G41" s="16"/>
    </row>
    <row r="42" spans="2:7" ht="18.75" thickBot="1">
      <c r="B42" s="42"/>
      <c r="C42" s="64" t="s">
        <v>44</v>
      </c>
      <c r="D42" s="65"/>
      <c r="E42" s="65"/>
      <c r="F42" s="66">
        <f>SUM(F35:F41)</f>
        <v>125000</v>
      </c>
      <c r="G42" s="31"/>
    </row>
    <row r="43" spans="2:7" s="60" customFormat="1">
      <c r="B43" s="61"/>
      <c r="C43" s="11"/>
      <c r="D43" s="62" t="s">
        <v>52</v>
      </c>
      <c r="E43" s="9"/>
      <c r="F43" s="62">
        <f>F42+F34+F16</f>
        <v>347510</v>
      </c>
      <c r="G43" s="63"/>
    </row>
  </sheetData>
  <mergeCells count="12">
    <mergeCell ref="B35:B42"/>
    <mergeCell ref="C42:E42"/>
    <mergeCell ref="B16:E16"/>
    <mergeCell ref="C3:G3"/>
    <mergeCell ref="C34:E34"/>
    <mergeCell ref="C7:C8"/>
    <mergeCell ref="B5:G5"/>
    <mergeCell ref="B7:B8"/>
    <mergeCell ref="B17:B34"/>
    <mergeCell ref="F1:G1"/>
    <mergeCell ref="F2:G2"/>
    <mergeCell ref="C4:G4"/>
  </mergeCells>
  <phoneticPr fontId="2" type="noConversion"/>
  <pageMargins left="0.70866141732283472" right="0.41691176470588237" top="0.35433070866141736" bottom="1.2872023809523809" header="0.31496062992125984" footer="0.31496062992125984"/>
  <pageSetup paperSize="9" scale="65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Коммерческое предложение</vt:lpstr>
      <vt:lpstr>Лист1</vt:lpstr>
      <vt:lpstr>'Коммерческое предложение'!Область_печати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admin</cp:lastModifiedBy>
  <cp:lastPrinted>2020-02-12T00:50:48Z</cp:lastPrinted>
  <dcterms:created xsi:type="dcterms:W3CDTF">2006-04-18T12:28:15Z</dcterms:created>
  <dcterms:modified xsi:type="dcterms:W3CDTF">2020-02-12T01:02:50Z</dcterms:modified>
</cp:coreProperties>
</file>