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nelyalapteva/Documents/"/>
    </mc:Choice>
  </mc:AlternateContent>
  <xr:revisionPtr revIDLastSave="0" documentId="8_{7847B9B9-2823-E24B-88E4-9A9ED51D87FF}" xr6:coauthVersionLast="36" xr6:coauthVersionMax="36" xr10:uidLastSave="{00000000-0000-0000-0000-000000000000}"/>
  <bookViews>
    <workbookView xWindow="60" yWindow="660" windowWidth="33540" windowHeight="19540" xr2:uid="{00000000-000D-0000-FFFF-FFFF00000000}"/>
  </bookViews>
  <sheets>
    <sheet name="Лист2" sheetId="2" r:id="rId1"/>
  </sheets>
  <definedNames>
    <definedName name="_xlnm.Print_Area" localSheetId="0">Лист2!#REF!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H26" i="2"/>
  <c r="H25" i="2"/>
  <c r="H23" i="2"/>
  <c r="H22" i="2"/>
  <c r="H21" i="2"/>
  <c r="H11" i="2"/>
  <c r="H7" i="2"/>
  <c r="H6" i="2"/>
  <c r="H5" i="2"/>
  <c r="H4" i="2"/>
  <c r="H28" i="2" l="1"/>
  <c r="D18" i="2"/>
  <c r="H18" i="2" s="1"/>
  <c r="D17" i="2"/>
  <c r="H17" i="2" s="1"/>
  <c r="D16" i="2"/>
  <c r="H16" i="2" s="1"/>
  <c r="D14" i="2"/>
  <c r="H14" i="2" s="1"/>
  <c r="D13" i="2"/>
  <c r="H13" i="2" s="1"/>
  <c r="D12" i="2"/>
  <c r="H12" i="2" s="1"/>
</calcChain>
</file>

<file path=xl/sharedStrings.xml><?xml version="1.0" encoding="utf-8"?>
<sst xmlns="http://schemas.openxmlformats.org/spreadsheetml/2006/main" count="70" uniqueCount="52">
  <si>
    <t>Кол-во</t>
  </si>
  <si>
    <t>Еропейский стандарт</t>
  </si>
  <si>
    <t>Наименование посадочного материала - латинское название</t>
  </si>
  <si>
    <t>Кровохлебка</t>
  </si>
  <si>
    <t>Наименование</t>
  </si>
  <si>
    <t>%</t>
  </si>
  <si>
    <t xml:space="preserve"> </t>
  </si>
  <si>
    <t>Deschampsia cespitosa Goldschleier C5L</t>
  </si>
  <si>
    <t>Шучка</t>
  </si>
  <si>
    <t>Деревья - Trees</t>
  </si>
  <si>
    <t>Общее m2 и среднее на м2</t>
  </si>
  <si>
    <t>Рассчетное кол-во на м2</t>
  </si>
  <si>
    <t>Береза</t>
  </si>
  <si>
    <t>Betula pendula или Betula utilis</t>
  </si>
  <si>
    <t>300-350</t>
  </si>
  <si>
    <t>200-250</t>
  </si>
  <si>
    <t>250-300</t>
  </si>
  <si>
    <t>175-200</t>
  </si>
  <si>
    <t>Миксы</t>
  </si>
  <si>
    <t>Дикий микс  - Эконом скайлайн</t>
  </si>
  <si>
    <t xml:space="preserve"> C5L - микс дикох злаков и цветов 50/50. Посеять заранее весной.</t>
  </si>
  <si>
    <t>Синеголовник</t>
  </si>
  <si>
    <t>Eryngium planum</t>
  </si>
  <si>
    <t xml:space="preserve">45, 27 м2 </t>
  </si>
  <si>
    <t>Дикий микс - Wild  mix</t>
  </si>
  <si>
    <t>Микс2 -  mix2</t>
  </si>
  <si>
    <t>Роджерсия</t>
  </si>
  <si>
    <t>Папоротник</t>
  </si>
  <si>
    <t>Атранция</t>
  </si>
  <si>
    <t xml:space="preserve">8,26 м2 </t>
  </si>
  <si>
    <t>Sanguisorba canadensis C5L</t>
  </si>
  <si>
    <t>Rodgersia pinnata Borodin С5</t>
  </si>
  <si>
    <t>Polystichum aculeatum С3</t>
  </si>
  <si>
    <t>Astrantia major С3</t>
  </si>
  <si>
    <t>Павильон</t>
  </si>
  <si>
    <t>Дорожки</t>
  </si>
  <si>
    <t>Брусчатка б\у</t>
  </si>
  <si>
    <t>Разные фактуры, по несколько м2</t>
  </si>
  <si>
    <t>Кора</t>
  </si>
  <si>
    <t>Разные фактуры, щепа, любой древесный почти мусор</t>
  </si>
  <si>
    <t>Щебень</t>
  </si>
  <si>
    <t>Щебень, гравий разный</t>
  </si>
  <si>
    <t>общая площадь - 25 м2,                      высота  - 2,6м.                                       лазерной высечки по металлу  лист 2 мм - 29,5 м2                                                            труба металл 80ммх40мм - 100 п.м.</t>
  </si>
  <si>
    <t>не обязательный элемент</t>
  </si>
  <si>
    <t xml:space="preserve">9 шт, высота 30-50 см    </t>
  </si>
  <si>
    <t>Покрытие пола</t>
  </si>
  <si>
    <t>Фонтаны</t>
  </si>
  <si>
    <t>решетка оцинкованная 14м2 или щебень/гравий, керамогранит 5м2, доска 4 м2</t>
  </si>
  <si>
    <t>Спецификация-смета  материалов, посадочного материла и  работ Сада расходящихся троп</t>
  </si>
  <si>
    <t>Цена р.</t>
  </si>
  <si>
    <t>Стоимость р.</t>
  </si>
  <si>
    <t>Итого, российский рубль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</si>
</sst>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204"/>
      <scheme val="minor"/>
    </font>
    <font>
      <b/>
      <u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b/>
      <u val="singleAccounting"/>
      <sz val="16"/>
      <name val="Calibri"/>
      <family val="2"/>
      <scheme val="minor"/>
    </font>
    <font>
      <b/>
      <sz val="8"/>
      <name val="Calibri"/>
      <family val="2"/>
      <charset val="204"/>
      <scheme val="minor"/>
    </font>
    <font>
      <sz val="8"/>
      <name val="Arial"/>
      <family val="2"/>
    </font>
    <font>
      <u val="singleAccounting"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charset val="204"/>
      <scheme val="minor"/>
    </font>
    <font>
      <sz val="12"/>
      <name val="Arial"/>
      <family val="2"/>
      <charset val="204"/>
    </font>
    <font>
      <i/>
      <sz val="12"/>
      <name val="Arial"/>
      <family val="2"/>
    </font>
    <font>
      <sz val="12"/>
      <color rgb="FF3C4043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5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13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left" vertical="center" wrapText="1"/>
    </xf>
    <xf numFmtId="0" fontId="11" fillId="4" borderId="1" xfId="2" applyFont="1" applyFill="1" applyBorder="1" applyAlignment="1">
      <alignment horizontal="center" vertical="center" wrapText="1"/>
    </xf>
    <xf numFmtId="164" fontId="11" fillId="4" borderId="1" xfId="2" applyNumberFormat="1" applyFont="1" applyFill="1" applyBorder="1" applyAlignment="1">
      <alignment horizontal="center" vertical="center" wrapText="1"/>
    </xf>
    <xf numFmtId="164" fontId="14" fillId="4" borderId="1" xfId="2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 wrapText="1"/>
    </xf>
    <xf numFmtId="164" fontId="11" fillId="4" borderId="2" xfId="2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</cellXfs>
  <cellStyles count="105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Обычный" xfId="0" builtinId="0"/>
    <cellStyle name="Обычный 2" xfId="1" xr:uid="{00000000-0005-0000-0000-000034000000}"/>
    <cellStyle name="Обычный 2 2 2" xfId="2" xr:uid="{00000000-0005-0000-0000-000035000000}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zoomScale="114" zoomScaleNormal="139" workbookViewId="0">
      <pane ySplit="1" topLeftCell="A15" activePane="bottomLeft" state="frozen"/>
      <selection pane="bottomLeft" activeCell="M20" sqref="M20"/>
    </sheetView>
  </sheetViews>
  <sheetFormatPr baseColWidth="10" defaultColWidth="8.83203125" defaultRowHeight="24"/>
  <cols>
    <col min="1" max="1" width="18.33203125" style="9" customWidth="1"/>
    <col min="2" max="2" width="42.33203125" style="10" customWidth="1"/>
    <col min="3" max="3" width="16.33203125" style="11" customWidth="1"/>
    <col min="4" max="4" width="26.5" style="12" customWidth="1"/>
    <col min="5" max="5" width="9.83203125" style="8" customWidth="1"/>
    <col min="6" max="6" width="9" style="4" customWidth="1"/>
    <col min="7" max="7" width="13.6640625" style="1" customWidth="1"/>
    <col min="8" max="8" width="21.6640625" style="1" customWidth="1"/>
    <col min="9" max="16384" width="8.83203125" style="1"/>
  </cols>
  <sheetData>
    <row r="1" spans="1:9" ht="47" customHeight="1">
      <c r="A1" s="39" t="s">
        <v>48</v>
      </c>
      <c r="B1" s="39"/>
      <c r="C1" s="39"/>
      <c r="D1" s="39"/>
      <c r="E1" s="39"/>
      <c r="F1" s="39"/>
    </row>
    <row r="2" spans="1:9" ht="35" customHeight="1">
      <c r="A2" s="58" t="s">
        <v>9</v>
      </c>
      <c r="B2" s="59"/>
      <c r="C2" s="59"/>
      <c r="D2" s="59"/>
      <c r="E2" s="59"/>
      <c r="F2" s="59"/>
      <c r="G2" s="59"/>
      <c r="H2" s="59"/>
    </row>
    <row r="3" spans="1:9" s="5" customFormat="1" ht="39" customHeight="1">
      <c r="A3" s="27" t="s">
        <v>4</v>
      </c>
      <c r="B3" s="28" t="s">
        <v>2</v>
      </c>
      <c r="C3" s="24" t="s">
        <v>1</v>
      </c>
      <c r="D3" s="29" t="s">
        <v>0</v>
      </c>
      <c r="E3" s="51" t="s">
        <v>49</v>
      </c>
      <c r="F3" s="52"/>
      <c r="G3" s="53"/>
      <c r="H3" s="19" t="s">
        <v>50</v>
      </c>
    </row>
    <row r="4" spans="1:9" s="2" customFormat="1" ht="30" customHeight="1">
      <c r="A4" s="17" t="s">
        <v>12</v>
      </c>
      <c r="B4" s="18" t="s">
        <v>13</v>
      </c>
      <c r="C4" s="6" t="s">
        <v>14</v>
      </c>
      <c r="D4" s="15">
        <v>1</v>
      </c>
      <c r="E4" s="47">
        <v>6000</v>
      </c>
      <c r="F4" s="48"/>
      <c r="G4" s="49"/>
      <c r="H4" s="35">
        <f>D4*E4</f>
        <v>6000</v>
      </c>
    </row>
    <row r="5" spans="1:9" s="2" customFormat="1" ht="30" customHeight="1">
      <c r="A5" s="17" t="s">
        <v>12</v>
      </c>
      <c r="B5" s="18" t="s">
        <v>13</v>
      </c>
      <c r="C5" s="6" t="s">
        <v>16</v>
      </c>
      <c r="D5" s="15">
        <v>3</v>
      </c>
      <c r="E5" s="47">
        <v>5500</v>
      </c>
      <c r="F5" s="48"/>
      <c r="G5" s="49"/>
      <c r="H5" s="35">
        <f>D5*E5</f>
        <v>16500</v>
      </c>
    </row>
    <row r="6" spans="1:9" s="2" customFormat="1" ht="30" customHeight="1">
      <c r="A6" s="17" t="s">
        <v>12</v>
      </c>
      <c r="B6" s="18" t="s">
        <v>13</v>
      </c>
      <c r="C6" s="6" t="s">
        <v>15</v>
      </c>
      <c r="D6" s="15">
        <v>8</v>
      </c>
      <c r="E6" s="47">
        <v>990</v>
      </c>
      <c r="F6" s="48"/>
      <c r="G6" s="49"/>
      <c r="H6" s="35">
        <f>D6*E6</f>
        <v>7920</v>
      </c>
    </row>
    <row r="7" spans="1:9" s="2" customFormat="1" ht="30" customHeight="1">
      <c r="A7" s="17" t="s">
        <v>12</v>
      </c>
      <c r="B7" s="18" t="s">
        <v>13</v>
      </c>
      <c r="C7" s="6" t="s">
        <v>17</v>
      </c>
      <c r="D7" s="15">
        <v>12</v>
      </c>
      <c r="E7" s="47">
        <v>630</v>
      </c>
      <c r="F7" s="48"/>
      <c r="G7" s="49"/>
      <c r="H7" s="35">
        <f>D7*E7</f>
        <v>7560</v>
      </c>
    </row>
    <row r="8" spans="1:9" ht="34" customHeight="1">
      <c r="A8" s="50" t="s">
        <v>18</v>
      </c>
      <c r="B8" s="50"/>
      <c r="C8" s="50"/>
      <c r="D8" s="50"/>
      <c r="E8" s="50"/>
      <c r="F8" s="50"/>
      <c r="G8" s="50"/>
      <c r="H8" s="50"/>
    </row>
    <row r="9" spans="1:9" ht="36" customHeight="1">
      <c r="A9" s="22" t="s">
        <v>4</v>
      </c>
      <c r="B9" s="23" t="s">
        <v>2</v>
      </c>
      <c r="C9" s="24" t="s">
        <v>10</v>
      </c>
      <c r="D9" s="25" t="s">
        <v>0</v>
      </c>
      <c r="E9" s="25" t="s">
        <v>5</v>
      </c>
      <c r="F9" s="26" t="s">
        <v>11</v>
      </c>
      <c r="G9" s="19" t="s">
        <v>49</v>
      </c>
      <c r="H9" s="19" t="s">
        <v>50</v>
      </c>
    </row>
    <row r="10" spans="1:9" ht="23" customHeight="1">
      <c r="A10" s="50" t="s">
        <v>24</v>
      </c>
      <c r="B10" s="50"/>
      <c r="C10" s="50"/>
      <c r="D10" s="50"/>
      <c r="E10" s="50"/>
      <c r="F10" s="50"/>
      <c r="G10" s="50"/>
      <c r="H10" s="50"/>
    </row>
    <row r="11" spans="1:9" s="3" customFormat="1" ht="23" customHeight="1">
      <c r="A11" s="30" t="s">
        <v>21</v>
      </c>
      <c r="B11" s="31" t="s">
        <v>22</v>
      </c>
      <c r="C11" s="57" t="s">
        <v>23</v>
      </c>
      <c r="D11" s="16">
        <v>5</v>
      </c>
      <c r="E11" s="7"/>
      <c r="F11" s="13"/>
      <c r="G11" s="21">
        <v>500</v>
      </c>
      <c r="H11" s="35">
        <f t="shared" ref="H11:H14" si="0">D11*G11</f>
        <v>2500</v>
      </c>
    </row>
    <row r="12" spans="1:9" s="3" customFormat="1" ht="23" customHeight="1">
      <c r="A12" s="30" t="s">
        <v>8</v>
      </c>
      <c r="B12" s="32" t="s">
        <v>7</v>
      </c>
      <c r="C12" s="57"/>
      <c r="D12" s="16">
        <f>45*E12*F12</f>
        <v>54</v>
      </c>
      <c r="E12" s="7">
        <v>0.2</v>
      </c>
      <c r="F12" s="13">
        <v>6</v>
      </c>
      <c r="G12" s="21">
        <v>300</v>
      </c>
      <c r="H12" s="35">
        <f t="shared" si="0"/>
        <v>16200</v>
      </c>
      <c r="I12" s="3" t="s">
        <v>6</v>
      </c>
    </row>
    <row r="13" spans="1:9" s="2" customFormat="1" ht="23" customHeight="1">
      <c r="A13" s="30" t="s">
        <v>3</v>
      </c>
      <c r="B13" s="32" t="s">
        <v>30</v>
      </c>
      <c r="C13" s="57"/>
      <c r="D13" s="16">
        <f t="shared" ref="D13:D14" si="1">45*E13*F13</f>
        <v>40.5</v>
      </c>
      <c r="E13" s="7">
        <v>0.1</v>
      </c>
      <c r="F13" s="14">
        <v>9</v>
      </c>
      <c r="G13" s="20">
        <v>350</v>
      </c>
      <c r="H13" s="35">
        <f t="shared" si="0"/>
        <v>14175</v>
      </c>
    </row>
    <row r="14" spans="1:9" s="3" customFormat="1" ht="50" customHeight="1">
      <c r="A14" s="30" t="s">
        <v>19</v>
      </c>
      <c r="B14" s="33" t="s">
        <v>20</v>
      </c>
      <c r="C14" s="57"/>
      <c r="D14" s="16">
        <f t="shared" si="1"/>
        <v>188.99999999999997</v>
      </c>
      <c r="E14" s="7">
        <v>0.7</v>
      </c>
      <c r="F14" s="13">
        <v>6</v>
      </c>
      <c r="G14" s="21">
        <v>150</v>
      </c>
      <c r="H14" s="35">
        <f t="shared" si="0"/>
        <v>28349.999999999996</v>
      </c>
    </row>
    <row r="15" spans="1:9" ht="23" customHeight="1">
      <c r="A15" s="50" t="s">
        <v>25</v>
      </c>
      <c r="B15" s="50"/>
      <c r="C15" s="50"/>
      <c r="D15" s="50"/>
      <c r="E15" s="50"/>
      <c r="F15" s="50"/>
      <c r="G15" s="50"/>
      <c r="H15" s="50"/>
    </row>
    <row r="16" spans="1:9" s="3" customFormat="1" ht="23" customHeight="1">
      <c r="A16" s="30" t="s">
        <v>26</v>
      </c>
      <c r="B16" s="33" t="s">
        <v>31</v>
      </c>
      <c r="C16" s="57" t="s">
        <v>29</v>
      </c>
      <c r="D16" s="16">
        <f>8.26*E16*F16</f>
        <v>9.911999999999999</v>
      </c>
      <c r="E16" s="7">
        <v>0.3</v>
      </c>
      <c r="F16" s="13">
        <v>4</v>
      </c>
      <c r="G16" s="21">
        <v>500</v>
      </c>
      <c r="H16" s="35">
        <f t="shared" ref="H16:H18" si="2">D16*G16</f>
        <v>4955.9999999999991</v>
      </c>
    </row>
    <row r="17" spans="1:8" s="2" customFormat="1" ht="23" customHeight="1">
      <c r="A17" s="30" t="s">
        <v>27</v>
      </c>
      <c r="B17" s="33" t="s">
        <v>32</v>
      </c>
      <c r="C17" s="57"/>
      <c r="D17" s="16">
        <f t="shared" ref="D17:D18" si="3">8.26*E17*F17</f>
        <v>19.824000000000002</v>
      </c>
      <c r="E17" s="7">
        <v>0.4</v>
      </c>
      <c r="F17" s="13">
        <v>6</v>
      </c>
      <c r="G17" s="20">
        <v>500</v>
      </c>
      <c r="H17" s="35">
        <f t="shared" si="2"/>
        <v>9912</v>
      </c>
    </row>
    <row r="18" spans="1:8" s="2" customFormat="1" ht="29" customHeight="1">
      <c r="A18" s="30" t="s">
        <v>28</v>
      </c>
      <c r="B18" s="34" t="s">
        <v>33</v>
      </c>
      <c r="C18" s="57"/>
      <c r="D18" s="16">
        <f t="shared" si="3"/>
        <v>22.302</v>
      </c>
      <c r="E18" s="7">
        <v>0.3</v>
      </c>
      <c r="F18" s="14">
        <v>9</v>
      </c>
      <c r="G18" s="20">
        <v>350</v>
      </c>
      <c r="H18" s="35">
        <f t="shared" si="2"/>
        <v>7805.7</v>
      </c>
    </row>
    <row r="19" spans="1:8" ht="19">
      <c r="A19" s="50" t="s">
        <v>34</v>
      </c>
      <c r="B19" s="50"/>
      <c r="C19" s="50"/>
      <c r="D19" s="50"/>
      <c r="E19" s="50"/>
      <c r="F19" s="50"/>
      <c r="G19" s="50"/>
      <c r="H19" s="50"/>
    </row>
    <row r="20" spans="1:8" s="5" customFormat="1" ht="39" customHeight="1">
      <c r="A20" s="27" t="s">
        <v>4</v>
      </c>
      <c r="B20" s="28" t="s">
        <v>2</v>
      </c>
      <c r="C20" s="24" t="s">
        <v>1</v>
      </c>
      <c r="D20" s="29" t="s">
        <v>0</v>
      </c>
      <c r="E20" s="51" t="s">
        <v>49</v>
      </c>
      <c r="F20" s="52"/>
      <c r="G20" s="53"/>
      <c r="H20" s="19" t="s">
        <v>50</v>
      </c>
    </row>
    <row r="21" spans="1:8" ht="95" customHeight="1">
      <c r="A21" s="30" t="s">
        <v>34</v>
      </c>
      <c r="B21" s="33" t="s">
        <v>42</v>
      </c>
      <c r="C21" s="36"/>
      <c r="D21" s="16">
        <v>1</v>
      </c>
      <c r="E21" s="54">
        <v>150000</v>
      </c>
      <c r="F21" s="55"/>
      <c r="G21" s="56"/>
      <c r="H21" s="35">
        <f>D21*E21</f>
        <v>150000</v>
      </c>
    </row>
    <row r="22" spans="1:8" ht="21">
      <c r="A22" s="30" t="s">
        <v>46</v>
      </c>
      <c r="B22" s="33" t="s">
        <v>44</v>
      </c>
      <c r="C22" s="36" t="s">
        <v>43</v>
      </c>
      <c r="D22" s="16">
        <v>9</v>
      </c>
      <c r="E22" s="47">
        <v>3000</v>
      </c>
      <c r="F22" s="48"/>
      <c r="G22" s="49"/>
      <c r="H22" s="35">
        <f>D22*E22</f>
        <v>27000</v>
      </c>
    </row>
    <row r="23" spans="1:8" ht="51">
      <c r="A23" s="30" t="s">
        <v>45</v>
      </c>
      <c r="B23" s="34" t="s">
        <v>47</v>
      </c>
      <c r="C23" s="36"/>
      <c r="D23" s="16">
        <v>1</v>
      </c>
      <c r="E23" s="47">
        <v>6000</v>
      </c>
      <c r="F23" s="48"/>
      <c r="G23" s="49"/>
      <c r="H23" s="35">
        <f>D23*E23</f>
        <v>6000</v>
      </c>
    </row>
    <row r="24" spans="1:8" ht="19">
      <c r="A24" s="50" t="s">
        <v>35</v>
      </c>
      <c r="B24" s="50"/>
      <c r="C24" s="50"/>
      <c r="D24" s="50"/>
      <c r="E24" s="50"/>
      <c r="F24" s="50"/>
      <c r="G24" s="50"/>
      <c r="H24" s="50"/>
    </row>
    <row r="25" spans="1:8" ht="21">
      <c r="A25" s="30" t="s">
        <v>36</v>
      </c>
      <c r="B25" s="40" t="s">
        <v>37</v>
      </c>
      <c r="C25" s="41"/>
      <c r="D25" s="16">
        <v>10</v>
      </c>
      <c r="E25" s="54">
        <v>500</v>
      </c>
      <c r="F25" s="55"/>
      <c r="G25" s="56"/>
      <c r="H25" s="35">
        <f>D25*E25</f>
        <v>5000</v>
      </c>
    </row>
    <row r="26" spans="1:8" ht="34" customHeight="1">
      <c r="A26" s="30" t="s">
        <v>38</v>
      </c>
      <c r="B26" s="40" t="s">
        <v>39</v>
      </c>
      <c r="C26" s="41"/>
      <c r="D26" s="16">
        <v>5</v>
      </c>
      <c r="E26" s="47">
        <v>500</v>
      </c>
      <c r="F26" s="48"/>
      <c r="G26" s="49"/>
      <c r="H26" s="35">
        <f>D26*E26</f>
        <v>2500</v>
      </c>
    </row>
    <row r="27" spans="1:8" ht="21">
      <c r="A27" s="30" t="s">
        <v>40</v>
      </c>
      <c r="B27" s="42" t="s">
        <v>41</v>
      </c>
      <c r="C27" s="43"/>
      <c r="D27" s="37">
        <v>7.7</v>
      </c>
      <c r="E27" s="47">
        <v>350</v>
      </c>
      <c r="F27" s="48"/>
      <c r="G27" s="49"/>
      <c r="H27" s="35">
        <f>D27*E27</f>
        <v>2695</v>
      </c>
    </row>
    <row r="28" spans="1:8" ht="32" customHeight="1">
      <c r="A28" s="44" t="s">
        <v>51</v>
      </c>
      <c r="B28" s="45"/>
      <c r="C28" s="45"/>
      <c r="D28" s="45"/>
      <c r="E28" s="45"/>
      <c r="F28" s="45"/>
      <c r="G28" s="46"/>
      <c r="H28" s="38">
        <f>SUM(H25:H27,H21:H23,H16:H18,H11:H14,H4:H7)</f>
        <v>315073.7</v>
      </c>
    </row>
  </sheetData>
  <mergeCells count="24">
    <mergeCell ref="C16:C18"/>
    <mergeCell ref="A2:H2"/>
    <mergeCell ref="A8:H8"/>
    <mergeCell ref="A10:H10"/>
    <mergeCell ref="A15:H15"/>
    <mergeCell ref="E3:G3"/>
    <mergeCell ref="E4:G4"/>
    <mergeCell ref="E5:G5"/>
    <mergeCell ref="E6:G6"/>
    <mergeCell ref="E7:G7"/>
    <mergeCell ref="C11:C14"/>
    <mergeCell ref="A19:H19"/>
    <mergeCell ref="A24:H24"/>
    <mergeCell ref="E20:G20"/>
    <mergeCell ref="E21:G21"/>
    <mergeCell ref="E22:G22"/>
    <mergeCell ref="E23:G23"/>
    <mergeCell ref="B25:C25"/>
    <mergeCell ref="B26:C26"/>
    <mergeCell ref="B27:C27"/>
    <mergeCell ref="A28:G28"/>
    <mergeCell ref="E26:G26"/>
    <mergeCell ref="E25:G25"/>
    <mergeCell ref="E27:G27"/>
  </mergeCells>
  <pageMargins left="0.7" right="0.7" top="0.75" bottom="0.75" header="0.3" footer="0.3"/>
  <pageSetup paperSize="9" scale="64" fitToHeight="5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Berik Yessaliyev</dc:creator>
  <cp:lastModifiedBy>Microsoft Office User</cp:lastModifiedBy>
  <cp:lastPrinted>2020-01-17T13:31:14Z</cp:lastPrinted>
  <dcterms:created xsi:type="dcterms:W3CDTF">2018-08-25T02:55:04Z</dcterms:created>
  <dcterms:modified xsi:type="dcterms:W3CDTF">2020-02-14T13:53:21Z</dcterms:modified>
</cp:coreProperties>
</file>