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060" activeTab="1"/>
  </bookViews>
  <sheets>
    <sheet name="Ассортимент растений" sheetId="1" r:id="rId1"/>
    <sheet name="Перечень материалов и работ  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2" i="2" l="1"/>
  <c r="F60" i="2"/>
  <c r="F59" i="2"/>
  <c r="F58" i="2"/>
  <c r="F61" i="2" s="1"/>
  <c r="E22" i="1"/>
  <c r="G20" i="1"/>
  <c r="G21" i="1"/>
  <c r="G19" i="1"/>
  <c r="G8" i="1"/>
  <c r="E11" i="1"/>
  <c r="G11" i="1" s="1"/>
  <c r="E13" i="1"/>
  <c r="G13" i="1" s="1"/>
  <c r="G14" i="1"/>
  <c r="G15" i="1"/>
  <c r="G16" i="1"/>
  <c r="G9" i="1"/>
  <c r="G10" i="1"/>
  <c r="G7" i="1"/>
  <c r="G12" i="1"/>
  <c r="G17" i="1"/>
  <c r="G5" i="1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0" i="2"/>
  <c r="F52" i="2"/>
  <c r="F53" i="2"/>
  <c r="F54" i="2"/>
  <c r="F6" i="2"/>
  <c r="F7" i="2"/>
  <c r="F8" i="2"/>
  <c r="F9" i="2"/>
  <c r="F10" i="2"/>
  <c r="F5" i="2"/>
  <c r="F55" i="2" l="1"/>
</calcChain>
</file>

<file path=xl/sharedStrings.xml><?xml version="1.0" encoding="utf-8"?>
<sst xmlns="http://schemas.openxmlformats.org/spreadsheetml/2006/main" count="152" uniqueCount="106">
  <si>
    <t>№</t>
  </si>
  <si>
    <t>Фото</t>
  </si>
  <si>
    <t>Название</t>
  </si>
  <si>
    <t xml:space="preserve">Общее кол-во </t>
  </si>
  <si>
    <t>шт</t>
  </si>
  <si>
    <t>Береза пушистая  (Bétula pubéscens)</t>
  </si>
  <si>
    <t>Скабиоза голубиная Barocca (Scabiosa columbaria Barocca)</t>
  </si>
  <si>
    <t>Астильба Арендса Amethyst (Astilbe arendsii "Amethyst")</t>
  </si>
  <si>
    <t>Кровохлёбка Пинк Брашес (Sanguisorba Pink Brushes)</t>
  </si>
  <si>
    <t>Шалфей мутовчатый Purple Rain (Salvia verticillata Purple Rain)</t>
  </si>
  <si>
    <t>Наперстянка Foxy (D. purpurea subsp. Heywoodii Foxy)</t>
  </si>
  <si>
    <t>Шалфей дубравный Ost Friesland (Salvia nemorosa Ostfriesland)</t>
  </si>
  <si>
    <t>Ячмень гривастый (Hordeum jubatum)</t>
  </si>
  <si>
    <t>Цимитифуга (Клопогон) Chocoholic (Cimicifuga Chocoholic)</t>
  </si>
  <si>
    <t>Цимицифуга простая Pink Spike (Cimicifuga Pink Spike)</t>
  </si>
  <si>
    <t>Кровохлёбка лекарственная (Sanguisorba officinalis)</t>
  </si>
  <si>
    <t>Хвощ зимующий (Equisetum hyemale)</t>
  </si>
  <si>
    <t>Деревья</t>
  </si>
  <si>
    <t>Многолетники</t>
  </si>
  <si>
    <t>Комнатные растения</t>
  </si>
  <si>
    <t xml:space="preserve">цена </t>
  </si>
  <si>
    <t>стоимость</t>
  </si>
  <si>
    <t>С3</t>
  </si>
  <si>
    <t>С10</t>
  </si>
  <si>
    <t>1</t>
  </si>
  <si>
    <t xml:space="preserve">наименование </t>
  </si>
  <si>
    <t xml:space="preserve">Геотекстиль </t>
  </si>
  <si>
    <t>Утстройство дорожек и площадок</t>
  </si>
  <si>
    <t>Бордюрная лента Сибртех 10 м, 0,1 м</t>
  </si>
  <si>
    <t>рулон</t>
  </si>
  <si>
    <t xml:space="preserve"> м³</t>
  </si>
  <si>
    <t>Плитка из Златолита, черно-зеленый</t>
  </si>
  <si>
    <t>Песок</t>
  </si>
  <si>
    <t>Галька речная чёрная</t>
  </si>
  <si>
    <t>Бетонная плита основния инсталяций (толшина 0.15 м)</t>
  </si>
  <si>
    <t>Озеленение</t>
  </si>
  <si>
    <t>Грунт плодородный</t>
  </si>
  <si>
    <t>Мульчирующий матерал</t>
  </si>
  <si>
    <t xml:space="preserve">Автополив </t>
  </si>
  <si>
    <t>комплект</t>
  </si>
  <si>
    <t xml:space="preserve">Кашпо и горшки </t>
  </si>
  <si>
    <t xml:space="preserve">Посадочный материал </t>
  </si>
  <si>
    <t xml:space="preserve">Табурет 40х40х40 см из массива сосны </t>
  </si>
  <si>
    <t xml:space="preserve"> шт</t>
  </si>
  <si>
    <t xml:space="preserve">Система туманообразования </t>
  </si>
  <si>
    <t xml:space="preserve"> м</t>
  </si>
  <si>
    <t>комлект</t>
  </si>
  <si>
    <t xml:space="preserve">Арка из композитного материала на металическом каркасе  с подсветкой </t>
  </si>
  <si>
    <t>Набор светодиодной ленты 25 м теплый белый</t>
  </si>
  <si>
    <t xml:space="preserve">Емкость для воды (скрытый монтаж) накопитель для туманообразователя 50 л </t>
  </si>
  <si>
    <t>Металлоконструкция основания стен из профильной трубы 40*40</t>
  </si>
  <si>
    <t xml:space="preserve">Штукатурка  </t>
  </si>
  <si>
    <t>кг</t>
  </si>
  <si>
    <t>Расходные материалы штукатурных работ</t>
  </si>
  <si>
    <t xml:space="preserve">Краска фасадная белая </t>
  </si>
  <si>
    <t>л</t>
  </si>
  <si>
    <t xml:space="preserve">Маркеры для росписи стен под заправку </t>
  </si>
  <si>
    <t>Краска фасадная черная</t>
  </si>
  <si>
    <t xml:space="preserve">Окна, двери </t>
  </si>
  <si>
    <t xml:space="preserve">л </t>
  </si>
  <si>
    <t>Инсталяция "Дом"</t>
  </si>
  <si>
    <t>Инсталяция "Капкан"</t>
  </si>
  <si>
    <t xml:space="preserve">Диван   </t>
  </si>
  <si>
    <t>Чехол на диван с печатью</t>
  </si>
  <si>
    <t>Текстиль</t>
  </si>
  <si>
    <t>Комлект уличной мебели для кафе (стулья, стол)</t>
  </si>
  <si>
    <t>Краска по бетону (Белая, Черная)</t>
  </si>
  <si>
    <t>Декор, предметы интерьера (посуда, свечи и т.д)</t>
  </si>
  <si>
    <t>Гирлянда из ретро лампочек 4 м</t>
  </si>
  <si>
    <t>Декорративные таблички (печать на пластике 5 мм) Велосипед, белье и т.д</t>
  </si>
  <si>
    <t>Брус 100*100*3000</t>
  </si>
  <si>
    <t>Металлоконструкция основания качели  из профильной трубы 40*40</t>
  </si>
  <si>
    <t xml:space="preserve">шт </t>
  </si>
  <si>
    <t xml:space="preserve">Качель подвесная с креплением </t>
  </si>
  <si>
    <t>Торшер уличный</t>
  </si>
  <si>
    <t xml:space="preserve">комплект </t>
  </si>
  <si>
    <t xml:space="preserve">м² </t>
  </si>
  <si>
    <t>м² </t>
  </si>
  <si>
    <t>Освещение</t>
  </si>
  <si>
    <t>Прочие материалы</t>
  </si>
  <si>
    <t>Расходные материалы покрасочных работ</t>
  </si>
  <si>
    <t>Саморезы,гвозди, анкера и т.д</t>
  </si>
  <si>
    <t>Бардюр металлический 3 мм</t>
  </si>
  <si>
    <t>Гравий мытый 5-20 мм, форма зерен: округлая, окатанный</t>
  </si>
  <si>
    <t>Доска обожженая сосновая 150*40*1000</t>
  </si>
  <si>
    <t>Цементностружечная плита 8 мм</t>
  </si>
  <si>
    <t>Газон рулонный 0,8 м² Стандарт</t>
  </si>
  <si>
    <t>Ландшафтный светильник</t>
  </si>
  <si>
    <t>WRB60</t>
  </si>
  <si>
    <t>Сциндапсус (Scindapsus)</t>
  </si>
  <si>
    <t xml:space="preserve"> Диффенбахия (Dieffenbachia)</t>
  </si>
  <si>
    <t>Замиокулькас (Zamioculcas)</t>
  </si>
  <si>
    <t>С15</t>
  </si>
  <si>
    <t>С10 на опоре</t>
  </si>
  <si>
    <t>Итого:</t>
  </si>
  <si>
    <t>Итого</t>
  </si>
  <si>
    <t>Работы и услуги</t>
  </si>
  <si>
    <t xml:space="preserve">Электрика </t>
  </si>
  <si>
    <t>Работы по монтажу сада</t>
  </si>
  <si>
    <t>Работы по демонтажу сада</t>
  </si>
  <si>
    <t>Транспортные услуги</t>
  </si>
  <si>
    <t>дней</t>
  </si>
  <si>
    <t>Всего по материалам и работам</t>
  </si>
  <si>
    <t>Стоимость</t>
  </si>
  <si>
    <t xml:space="preserve">Цена </t>
  </si>
  <si>
    <t>Проект сада "Светлое будущее"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</si>
</sst>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\ &quot;₽&quot;"/>
    <numFmt numFmtId="166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  <charset val="204"/>
    </font>
    <font>
      <sz val="11"/>
      <color rgb="FF000000"/>
      <name val="Constantia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22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rgb="FF2222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Fill="1" applyBorder="1" applyAlignment="1">
      <alignment horizontal="center" vertical="center"/>
    </xf>
    <xf numFmtId="165" fontId="6" fillId="3" borderId="1" xfId="0" applyNumberFormat="1" applyFont="1" applyFill="1" applyBorder="1"/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65" fontId="6" fillId="0" borderId="0" xfId="0" applyNumberFormat="1" applyFont="1"/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/>
    <xf numFmtId="49" fontId="4" fillId="0" borderId="5" xfId="0" applyNumberFormat="1" applyFont="1" applyBorder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304800</xdr:rowOff>
    </xdr:to>
    <xdr:sp macro="" textlink="">
      <xdr:nvSpPr>
        <xdr:cNvPr id="1028" name="AutoShape 4" descr="https://static-eu.insales.ru/images/products/1/1853/89474877/pennisetum-setaceum_5.jpg">
          <a:extLst>
            <a:ext uri="{FF2B5EF4-FFF2-40B4-BE49-F238E27FC236}">
              <a16:creationId xmlns="" xmlns:a16="http://schemas.microsoft.com/office/drawing/2014/main" id="{EA56858A-A47C-4A95-B380-B090BDFF8F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047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304800</xdr:rowOff>
    </xdr:to>
    <xdr:sp macro="" textlink="">
      <xdr:nvSpPr>
        <xdr:cNvPr id="1029" name="AutoShape 5" descr="https://static-eu.insales.ru/images/products/1/1853/89474877/pennisetum-setaceum_5.jpg">
          <a:extLst>
            <a:ext uri="{FF2B5EF4-FFF2-40B4-BE49-F238E27FC236}">
              <a16:creationId xmlns="" xmlns:a16="http://schemas.microsoft.com/office/drawing/2014/main" id="{D2D2EFE8-BFFA-4F30-B332-4B690FFAB7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047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16</xdr:row>
      <xdr:rowOff>304800</xdr:rowOff>
    </xdr:to>
    <xdr:sp macro="" textlink="">
      <xdr:nvSpPr>
        <xdr:cNvPr id="1047" name="Автофигура 23" descr="Картинки по запросу салат латук">
          <a:extLst>
            <a:ext uri="{FF2B5EF4-FFF2-40B4-BE49-F238E27FC236}">
              <a16:creationId xmlns="" xmlns:a16="http://schemas.microsoft.com/office/drawing/2014/main" id="{FC9E33D5-0B06-4A6C-B6B5-24E6C6B68D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293522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304800</xdr:rowOff>
    </xdr:to>
    <xdr:sp macro="" textlink="">
      <xdr:nvSpPr>
        <xdr:cNvPr id="1031" name="Автофигура 7" descr="Картинки по запросу Дерен белый Baton Rouge">
          <a:extLst>
            <a:ext uri="{FF2B5EF4-FFF2-40B4-BE49-F238E27FC236}">
              <a16:creationId xmlns="" xmlns:a16="http://schemas.microsoft.com/office/drawing/2014/main" id="{86C47414-02BE-4B85-8A2B-725AC8EA5A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304800</xdr:rowOff>
    </xdr:to>
    <xdr:sp macro="" textlink="">
      <xdr:nvSpPr>
        <xdr:cNvPr id="1032" name="Автофигура 8" descr="Картинки по запросу Дерен белый Baton Rouge">
          <a:extLst>
            <a:ext uri="{FF2B5EF4-FFF2-40B4-BE49-F238E27FC236}">
              <a16:creationId xmlns="" xmlns:a16="http://schemas.microsoft.com/office/drawing/2014/main" id="{B44B437E-08CC-48EF-BC56-1666D9253F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304800</xdr:rowOff>
    </xdr:to>
    <xdr:sp macro="" textlink="">
      <xdr:nvSpPr>
        <xdr:cNvPr id="1033" name="Автофигура 9" descr="Похожее изображение">
          <a:extLst>
            <a:ext uri="{FF2B5EF4-FFF2-40B4-BE49-F238E27FC236}">
              <a16:creationId xmlns="" xmlns:a16="http://schemas.microsoft.com/office/drawing/2014/main" id="{A7026B63-274B-461E-8AE5-307BD8DEF145}"/>
            </a:ext>
          </a:extLst>
        </xdr:cNvPr>
        <xdr:cNvSpPr>
          <a:spLocks noChangeAspect="1" noChangeArrowheads="1"/>
        </xdr:cNvSpPr>
      </xdr:nvSpPr>
      <xdr:spPr bwMode="auto">
        <a:xfrm>
          <a:off x="609600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304800</xdr:rowOff>
    </xdr:to>
    <xdr:sp macro="" textlink="">
      <xdr:nvSpPr>
        <xdr:cNvPr id="1034" name="Автофигура 10" descr="https://sad-24.ru/files/tovar/4_1400651821.jpg">
          <a:extLst>
            <a:ext uri="{FF2B5EF4-FFF2-40B4-BE49-F238E27FC236}">
              <a16:creationId xmlns="" xmlns:a16="http://schemas.microsoft.com/office/drawing/2014/main" id="{E4083440-417C-40C8-B672-B9C1208380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1035" name="Автофигура 11" descr="Картинки по запросу Клен желтый">
          <a:extLst>
            <a:ext uri="{FF2B5EF4-FFF2-40B4-BE49-F238E27FC236}">
              <a16:creationId xmlns="" xmlns:a16="http://schemas.microsoft.com/office/drawing/2014/main" id="{A793C01C-2577-4260-B72F-AF58417334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31230</xdr:colOff>
      <xdr:row>12</xdr:row>
      <xdr:rowOff>90097</xdr:rowOff>
    </xdr:from>
    <xdr:to>
      <xdr:col>1</xdr:col>
      <xdr:colOff>762001</xdr:colOff>
      <xdr:row>12</xdr:row>
      <xdr:rowOff>571162</xdr:rowOff>
    </xdr:to>
    <xdr:pic>
      <xdr:nvPicPr>
        <xdr:cNvPr id="54" name="Рисунок 53">
          <a:extLst>
            <a:ext uri="{FF2B5EF4-FFF2-40B4-BE49-F238E27FC236}">
              <a16:creationId xmlns="" xmlns:a16="http://schemas.microsoft.com/office/drawing/2014/main" id="{ACCB71C1-6864-45CC-8AEF-E1E6EEFA9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21" t="16992" r="32324" b="46680"/>
        <a:stretch/>
      </xdr:blipFill>
      <xdr:spPr>
        <a:xfrm>
          <a:off x="640205" y="7233847"/>
          <a:ext cx="730771" cy="481065"/>
        </a:xfrm>
        <a:prstGeom prst="rect">
          <a:avLst/>
        </a:prstGeom>
      </xdr:spPr>
    </xdr:pic>
    <xdr:clientData/>
  </xdr:twoCellAnchor>
  <xdr:twoCellAnchor editAs="oneCell">
    <xdr:from>
      <xdr:col>1</xdr:col>
      <xdr:colOff>39038</xdr:colOff>
      <xdr:row>4</xdr:row>
      <xdr:rowOff>93690</xdr:rowOff>
    </xdr:from>
    <xdr:to>
      <xdr:col>1</xdr:col>
      <xdr:colOff>765123</xdr:colOff>
      <xdr:row>4</xdr:row>
      <xdr:rowOff>1186770</xdr:rowOff>
    </xdr:to>
    <xdr:pic>
      <xdr:nvPicPr>
        <xdr:cNvPr id="25" name="Рисунок 24" descr="Картинки по запросу &quot;береза пушистая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013" y="655821"/>
          <a:ext cx="726085" cy="1093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39037</xdr:colOff>
      <xdr:row>6</xdr:row>
      <xdr:rowOff>39036</xdr:rowOff>
    </xdr:from>
    <xdr:to>
      <xdr:col>1</xdr:col>
      <xdr:colOff>653350</xdr:colOff>
      <xdr:row>6</xdr:row>
      <xdr:rowOff>965164</xdr:rowOff>
    </xdr:to>
    <xdr:pic>
      <xdr:nvPicPr>
        <xdr:cNvPr id="27" name="Рисунок 26" descr="Картинки по запросу &quot;SCABIOSA COLUMBARIA BAROCCA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012" y="1873770"/>
          <a:ext cx="614313" cy="9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33181</xdr:colOff>
      <xdr:row>7</xdr:row>
      <xdr:rowOff>85882</xdr:rowOff>
    </xdr:from>
    <xdr:to>
      <xdr:col>1</xdr:col>
      <xdr:colOff>749509</xdr:colOff>
      <xdr:row>7</xdr:row>
      <xdr:rowOff>804160</xdr:rowOff>
    </xdr:to>
    <xdr:pic>
      <xdr:nvPicPr>
        <xdr:cNvPr id="32" name="Рисунок 31" descr="Картинки по запросу &quot;астильба аметист&quot;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156" y="2927767"/>
          <a:ext cx="716328" cy="718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46845</xdr:colOff>
      <xdr:row>8</xdr:row>
      <xdr:rowOff>36265</xdr:rowOff>
    </xdr:from>
    <xdr:to>
      <xdr:col>1</xdr:col>
      <xdr:colOff>765123</xdr:colOff>
      <xdr:row>8</xdr:row>
      <xdr:rowOff>757317</xdr:rowOff>
    </xdr:to>
    <xdr:pic>
      <xdr:nvPicPr>
        <xdr:cNvPr id="39" name="Рисунок 38" descr="Кровохлёбка Пинк Брашес (Sanguisorba Pink Brushes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820" y="3815035"/>
          <a:ext cx="718278" cy="721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23420</xdr:colOff>
      <xdr:row>9</xdr:row>
      <xdr:rowOff>124919</xdr:rowOff>
    </xdr:from>
    <xdr:to>
      <xdr:col>1</xdr:col>
      <xdr:colOff>716384</xdr:colOff>
      <xdr:row>9</xdr:row>
      <xdr:rowOff>929078</xdr:rowOff>
    </xdr:to>
    <xdr:pic>
      <xdr:nvPicPr>
        <xdr:cNvPr id="42" name="Рисунок 41" descr="Картинки по запросу &quot;шалфей мутовчатый Purple Rain&quot;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32395" y="4668812"/>
          <a:ext cx="692964" cy="80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70268</xdr:colOff>
      <xdr:row>10</xdr:row>
      <xdr:rowOff>31231</xdr:rowOff>
    </xdr:from>
    <xdr:to>
      <xdr:col>1</xdr:col>
      <xdr:colOff>655821</xdr:colOff>
      <xdr:row>10</xdr:row>
      <xdr:rowOff>815297</xdr:rowOff>
    </xdr:to>
    <xdr:pic>
      <xdr:nvPicPr>
        <xdr:cNvPr id="45" name="Рисунок 44" descr="Картинки по запросу &quot;наперстянка пурпурная сорт&quot;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243" y="5660350"/>
          <a:ext cx="585553" cy="784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93688</xdr:colOff>
      <xdr:row>11</xdr:row>
      <xdr:rowOff>39038</xdr:rowOff>
    </xdr:from>
    <xdr:to>
      <xdr:col>1</xdr:col>
      <xdr:colOff>663627</xdr:colOff>
      <xdr:row>11</xdr:row>
      <xdr:rowOff>612435</xdr:rowOff>
    </xdr:to>
    <xdr:pic>
      <xdr:nvPicPr>
        <xdr:cNvPr id="49" name="Рисунок 48" descr="https://www.sad-centr.ru/loads/catalogue_200/6cfb0b06fc2f5e127a09a9f4e1ff98cd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663" y="6550390"/>
          <a:ext cx="569939" cy="573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1045" name="AutoShape 21" descr="Картинки по запросу &quot;клопогон шокоголик&quot;"/>
        <xdr:cNvSpPr>
          <a:spLocks noChangeAspect="1" noChangeArrowheads="1"/>
        </xdr:cNvSpPr>
      </xdr:nvSpPr>
      <xdr:spPr bwMode="auto">
        <a:xfrm>
          <a:off x="609600" y="77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70267</xdr:colOff>
      <xdr:row>12</xdr:row>
      <xdr:rowOff>624591</xdr:rowOff>
    </xdr:from>
    <xdr:to>
      <xdr:col>1</xdr:col>
      <xdr:colOff>709123</xdr:colOff>
      <xdr:row>14</xdr:row>
      <xdr:rowOff>0</xdr:rowOff>
    </xdr:to>
    <xdr:pic>
      <xdr:nvPicPr>
        <xdr:cNvPr id="52" name="Рисунок 51" descr="http://plantasad.by/images/stories/virtuemart/product/p_kzv98ugqdue4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242" y="7768341"/>
          <a:ext cx="638856" cy="640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46845</xdr:colOff>
      <xdr:row>14</xdr:row>
      <xdr:rowOff>15616</xdr:rowOff>
    </xdr:from>
    <xdr:to>
      <xdr:col>1</xdr:col>
      <xdr:colOff>775776</xdr:colOff>
      <xdr:row>14</xdr:row>
      <xdr:rowOff>499672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55820" y="8424161"/>
          <a:ext cx="728931" cy="484056"/>
        </a:xfrm>
        <a:prstGeom prst="rect">
          <a:avLst/>
        </a:prstGeom>
      </xdr:spPr>
    </xdr:pic>
    <xdr:clientData/>
  </xdr:twoCellAnchor>
  <xdr:twoCellAnchor editAs="oneCell">
    <xdr:from>
      <xdr:col>1</xdr:col>
      <xdr:colOff>39038</xdr:colOff>
      <xdr:row>15</xdr:row>
      <xdr:rowOff>31232</xdr:rowOff>
    </xdr:from>
    <xdr:to>
      <xdr:col>1</xdr:col>
      <xdr:colOff>733895</xdr:colOff>
      <xdr:row>15</xdr:row>
      <xdr:rowOff>727028</xdr:rowOff>
    </xdr:to>
    <xdr:pic>
      <xdr:nvPicPr>
        <xdr:cNvPr id="57" name="Рисунок 56" descr="Картинки по запросу &quot;кровохлебка лекарственная&quot;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013" y="9072175"/>
          <a:ext cx="694857" cy="695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70267</xdr:colOff>
      <xdr:row>16</xdr:row>
      <xdr:rowOff>7807</xdr:rowOff>
    </xdr:from>
    <xdr:to>
      <xdr:col>1</xdr:col>
      <xdr:colOff>679270</xdr:colOff>
      <xdr:row>16</xdr:row>
      <xdr:rowOff>765123</xdr:rowOff>
    </xdr:to>
    <xdr:pic>
      <xdr:nvPicPr>
        <xdr:cNvPr id="59" name="Рисунок 58" descr="Картинки по запросу &quot;хвощ зимующий&quot;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242" y="9798258"/>
          <a:ext cx="609003" cy="75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31231</xdr:colOff>
      <xdr:row>18</xdr:row>
      <xdr:rowOff>39039</xdr:rowOff>
    </xdr:from>
    <xdr:to>
      <xdr:col>1</xdr:col>
      <xdr:colOff>757317</xdr:colOff>
      <xdr:row>18</xdr:row>
      <xdr:rowOff>749641</xdr:rowOff>
    </xdr:to>
    <xdr:pic>
      <xdr:nvPicPr>
        <xdr:cNvPr id="61" name="Рисунок 60" descr="Картинки по запросу &quot;сциндапсус энджой&quot;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014" y="11328506"/>
          <a:ext cx="726086" cy="710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62460</xdr:colOff>
      <xdr:row>18</xdr:row>
      <xdr:rowOff>765124</xdr:rowOff>
    </xdr:from>
    <xdr:to>
      <xdr:col>1</xdr:col>
      <xdr:colOff>733894</xdr:colOff>
      <xdr:row>20</xdr:row>
      <xdr:rowOff>5253</xdr:rowOff>
    </xdr:to>
    <xdr:pic>
      <xdr:nvPicPr>
        <xdr:cNvPr id="63" name="Рисунок 62" descr="Картинки по запросу &quot;диффенбахия&quot;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243" y="12054591"/>
          <a:ext cx="671434" cy="6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42471</xdr:colOff>
      <xdr:row>20</xdr:row>
      <xdr:rowOff>70268</xdr:rowOff>
    </xdr:from>
    <xdr:to>
      <xdr:col>1</xdr:col>
      <xdr:colOff>710470</xdr:colOff>
      <xdr:row>20</xdr:row>
      <xdr:rowOff>731652</xdr:rowOff>
    </xdr:to>
    <xdr:pic>
      <xdr:nvPicPr>
        <xdr:cNvPr id="64" name="Рисунок 63" descr="Картинки по запросу &quot;замиокулькас&quot;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254" y="12788485"/>
          <a:ext cx="667999" cy="661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6</xdr:row>
      <xdr:rowOff>257175</xdr:rowOff>
    </xdr:to>
    <xdr:sp macro="" textlink="">
      <xdr:nvSpPr>
        <xdr:cNvPr id="89" name="Автофигура 7" descr="Картинки по запросу Дерен белый Baton Rouge">
          <a:extLst>
            <a:ext uri="{FF2B5EF4-FFF2-40B4-BE49-F238E27FC236}">
              <a16:creationId xmlns="" xmlns:a16="http://schemas.microsoft.com/office/drawing/2014/main" id="{86C47414-02BE-4B85-8A2B-725AC8EA5AE2}"/>
            </a:ext>
          </a:extLst>
        </xdr:cNvPr>
        <xdr:cNvSpPr>
          <a:spLocks noChangeAspect="1" noChangeArrowheads="1"/>
        </xdr:cNvSpPr>
      </xdr:nvSpPr>
      <xdr:spPr bwMode="auto">
        <a:xfrm>
          <a:off x="61912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6</xdr:row>
      <xdr:rowOff>257175</xdr:rowOff>
    </xdr:to>
    <xdr:sp macro="" textlink="">
      <xdr:nvSpPr>
        <xdr:cNvPr id="90" name="Автофигура 8" descr="Картинки по запросу Дерен белый Baton Rouge">
          <a:extLst>
            <a:ext uri="{FF2B5EF4-FFF2-40B4-BE49-F238E27FC236}">
              <a16:creationId xmlns="" xmlns:a16="http://schemas.microsoft.com/office/drawing/2014/main" id="{B44B437E-08CC-48EF-BC56-1666D9253FBF}"/>
            </a:ext>
          </a:extLst>
        </xdr:cNvPr>
        <xdr:cNvSpPr>
          <a:spLocks noChangeAspect="1" noChangeArrowheads="1"/>
        </xdr:cNvSpPr>
      </xdr:nvSpPr>
      <xdr:spPr bwMode="auto">
        <a:xfrm>
          <a:off x="61912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6</xdr:row>
      <xdr:rowOff>257175</xdr:rowOff>
    </xdr:to>
    <xdr:sp macro="" textlink="">
      <xdr:nvSpPr>
        <xdr:cNvPr id="91" name="Автофигура 9" descr="Похожее изображение">
          <a:extLst>
            <a:ext uri="{FF2B5EF4-FFF2-40B4-BE49-F238E27FC236}">
              <a16:creationId xmlns="" xmlns:a16="http://schemas.microsoft.com/office/drawing/2014/main" id="{A7026B63-274B-461E-8AE5-307BD8DEF145}"/>
            </a:ext>
          </a:extLst>
        </xdr:cNvPr>
        <xdr:cNvSpPr>
          <a:spLocks noChangeAspect="1" noChangeArrowheads="1"/>
        </xdr:cNvSpPr>
      </xdr:nvSpPr>
      <xdr:spPr bwMode="auto">
        <a:xfrm>
          <a:off x="61912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6</xdr:row>
      <xdr:rowOff>257175</xdr:rowOff>
    </xdr:to>
    <xdr:sp macro="" textlink="">
      <xdr:nvSpPr>
        <xdr:cNvPr id="92" name="Автофигура 10" descr="https://sad-24.ru/files/tovar/4_1400651821.jpg">
          <a:extLst>
            <a:ext uri="{FF2B5EF4-FFF2-40B4-BE49-F238E27FC236}">
              <a16:creationId xmlns="" xmlns:a16="http://schemas.microsoft.com/office/drawing/2014/main" id="{E4083440-417C-40C8-B672-B9C12083808C}"/>
            </a:ext>
          </a:extLst>
        </xdr:cNvPr>
        <xdr:cNvSpPr>
          <a:spLocks noChangeAspect="1" noChangeArrowheads="1"/>
        </xdr:cNvSpPr>
      </xdr:nvSpPr>
      <xdr:spPr bwMode="auto">
        <a:xfrm>
          <a:off x="61912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6</xdr:row>
      <xdr:rowOff>257175</xdr:rowOff>
    </xdr:to>
    <xdr:sp macro="" textlink="">
      <xdr:nvSpPr>
        <xdr:cNvPr id="93" name="Автофигура 11" descr="Картинки по запросу Клен желтый">
          <a:extLst>
            <a:ext uri="{FF2B5EF4-FFF2-40B4-BE49-F238E27FC236}">
              <a16:creationId xmlns="" xmlns:a16="http://schemas.microsoft.com/office/drawing/2014/main" id="{A793C01C-2577-4260-B72F-AF5841733498}"/>
            </a:ext>
          </a:extLst>
        </xdr:cNvPr>
        <xdr:cNvSpPr>
          <a:spLocks noChangeAspect="1" noChangeArrowheads="1"/>
        </xdr:cNvSpPr>
      </xdr:nvSpPr>
      <xdr:spPr bwMode="auto">
        <a:xfrm>
          <a:off x="619125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5" name="AutoShape 4" descr="https://static-eu.insales.ru/images/products/1/1853/89474877/pennisetum-setaceum_5.jpg">
          <a:extLst>
            <a:ext uri="{FF2B5EF4-FFF2-40B4-BE49-F238E27FC236}">
              <a16:creationId xmlns="" xmlns:a16="http://schemas.microsoft.com/office/drawing/2014/main" id="{EA56858A-A47C-4A95-B380-B090BDFF8FFC}"/>
            </a:ext>
          </a:extLst>
        </xdr:cNvPr>
        <xdr:cNvSpPr>
          <a:spLocks noChangeAspect="1" noChangeArrowheads="1"/>
        </xdr:cNvSpPr>
      </xdr:nvSpPr>
      <xdr:spPr bwMode="auto">
        <a:xfrm>
          <a:off x="619125" y="755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7" name="Автофигура 23" descr="Картинки по запросу салат латук">
          <a:extLst>
            <a:ext uri="{FF2B5EF4-FFF2-40B4-BE49-F238E27FC236}">
              <a16:creationId xmlns="" xmlns:a16="http://schemas.microsoft.com/office/drawing/2014/main" id="{FC9E33D5-0B06-4A6C-B6B5-24E6C6B68D66}"/>
            </a:ext>
          </a:extLst>
        </xdr:cNvPr>
        <xdr:cNvSpPr>
          <a:spLocks noChangeAspect="1" noChangeArrowheads="1"/>
        </xdr:cNvSpPr>
      </xdr:nvSpPr>
      <xdr:spPr bwMode="auto">
        <a:xfrm>
          <a:off x="619125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8" name="Автофигура 7" descr="Картинки по запросу Дерен белый Baton Rouge">
          <a:extLst>
            <a:ext uri="{FF2B5EF4-FFF2-40B4-BE49-F238E27FC236}">
              <a16:creationId xmlns="" xmlns:a16="http://schemas.microsoft.com/office/drawing/2014/main" id="{86C47414-02BE-4B85-8A2B-725AC8EA5AE2}"/>
            </a:ext>
          </a:extLst>
        </xdr:cNvPr>
        <xdr:cNvSpPr>
          <a:spLocks noChangeAspect="1" noChangeArrowheads="1"/>
        </xdr:cNvSpPr>
      </xdr:nvSpPr>
      <xdr:spPr bwMode="auto">
        <a:xfrm>
          <a:off x="61912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9" name="Автофигура 8" descr="Картинки по запросу Дерен белый Baton Rouge">
          <a:extLst>
            <a:ext uri="{FF2B5EF4-FFF2-40B4-BE49-F238E27FC236}">
              <a16:creationId xmlns="" xmlns:a16="http://schemas.microsoft.com/office/drawing/2014/main" id="{B44B437E-08CC-48EF-BC56-1666D9253FBF}"/>
            </a:ext>
          </a:extLst>
        </xdr:cNvPr>
        <xdr:cNvSpPr>
          <a:spLocks noChangeAspect="1" noChangeArrowheads="1"/>
        </xdr:cNvSpPr>
      </xdr:nvSpPr>
      <xdr:spPr bwMode="auto">
        <a:xfrm>
          <a:off x="61912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0" name="Автофигура 9" descr="Похожее изображение">
          <a:extLst>
            <a:ext uri="{FF2B5EF4-FFF2-40B4-BE49-F238E27FC236}">
              <a16:creationId xmlns="" xmlns:a16="http://schemas.microsoft.com/office/drawing/2014/main" id="{A7026B63-274B-461E-8AE5-307BD8DEF145}"/>
            </a:ext>
          </a:extLst>
        </xdr:cNvPr>
        <xdr:cNvSpPr>
          <a:spLocks noChangeAspect="1" noChangeArrowheads="1"/>
        </xdr:cNvSpPr>
      </xdr:nvSpPr>
      <xdr:spPr bwMode="auto">
        <a:xfrm>
          <a:off x="61912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1" name="Автофигура 10" descr="https://sad-24.ru/files/tovar/4_1400651821.jpg">
          <a:extLst>
            <a:ext uri="{FF2B5EF4-FFF2-40B4-BE49-F238E27FC236}">
              <a16:creationId xmlns="" xmlns:a16="http://schemas.microsoft.com/office/drawing/2014/main" id="{E4083440-417C-40C8-B672-B9C12083808C}"/>
            </a:ext>
          </a:extLst>
        </xdr:cNvPr>
        <xdr:cNvSpPr>
          <a:spLocks noChangeAspect="1" noChangeArrowheads="1"/>
        </xdr:cNvSpPr>
      </xdr:nvSpPr>
      <xdr:spPr bwMode="auto">
        <a:xfrm>
          <a:off x="61912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2" name="Автофигура 11" descr="Картинки по запросу Клен желтый">
          <a:extLst>
            <a:ext uri="{FF2B5EF4-FFF2-40B4-BE49-F238E27FC236}">
              <a16:creationId xmlns="" xmlns:a16="http://schemas.microsoft.com/office/drawing/2014/main" id="{A793C01C-2577-4260-B72F-AF5841733498}"/>
            </a:ext>
          </a:extLst>
        </xdr:cNvPr>
        <xdr:cNvSpPr>
          <a:spLocks noChangeAspect="1" noChangeArrowheads="1"/>
        </xdr:cNvSpPr>
      </xdr:nvSpPr>
      <xdr:spPr bwMode="auto">
        <a:xfrm>
          <a:off x="619125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14</xdr:row>
      <xdr:rowOff>171450</xdr:rowOff>
    </xdr:to>
    <xdr:sp macro="" textlink="">
      <xdr:nvSpPr>
        <xdr:cNvPr id="261" name="Автофигура 9" descr="Похожее изображение">
          <a:extLst>
            <a:ext uri="{FF2B5EF4-FFF2-40B4-BE49-F238E27FC236}">
              <a16:creationId xmlns="" xmlns:a16="http://schemas.microsoft.com/office/drawing/2014/main" id="{A7026B63-274B-461E-8AE5-307BD8DEF145}"/>
            </a:ext>
          </a:extLst>
        </xdr:cNvPr>
        <xdr:cNvSpPr>
          <a:spLocks noChangeAspect="1" noChangeArrowheads="1"/>
        </xdr:cNvSpPr>
      </xdr:nvSpPr>
      <xdr:spPr bwMode="auto">
        <a:xfrm>
          <a:off x="61912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14</xdr:row>
      <xdr:rowOff>171450</xdr:rowOff>
    </xdr:to>
    <xdr:sp macro="" textlink="">
      <xdr:nvSpPr>
        <xdr:cNvPr id="262" name="Автофигура 10" descr="https://sad-24.ru/files/tovar/4_1400651821.jpg">
          <a:extLst>
            <a:ext uri="{FF2B5EF4-FFF2-40B4-BE49-F238E27FC236}">
              <a16:creationId xmlns="" xmlns:a16="http://schemas.microsoft.com/office/drawing/2014/main" id="{E4083440-417C-40C8-B672-B9C12083808C}"/>
            </a:ext>
          </a:extLst>
        </xdr:cNvPr>
        <xdr:cNvSpPr>
          <a:spLocks noChangeAspect="1" noChangeArrowheads="1"/>
        </xdr:cNvSpPr>
      </xdr:nvSpPr>
      <xdr:spPr bwMode="auto">
        <a:xfrm>
          <a:off x="619125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7</xdr:row>
      <xdr:rowOff>0</xdr:rowOff>
    </xdr:from>
    <xdr:ext cx="304800" cy="1085850"/>
    <xdr:sp macro="" textlink="">
      <xdr:nvSpPr>
        <xdr:cNvPr id="288" name="Автофигура 9" descr="Похожее изображение">
          <a:extLst>
            <a:ext uri="{FF2B5EF4-FFF2-40B4-BE49-F238E27FC236}">
              <a16:creationId xmlns="" xmlns:a16="http://schemas.microsoft.com/office/drawing/2014/main" id="{A7026B63-274B-461E-8AE5-307BD8DEF145}"/>
            </a:ext>
          </a:extLst>
        </xdr:cNvPr>
        <xdr:cNvSpPr>
          <a:spLocks noChangeAspect="1" noChangeArrowheads="1"/>
        </xdr:cNvSpPr>
      </xdr:nvSpPr>
      <xdr:spPr bwMode="auto">
        <a:xfrm>
          <a:off x="619125" y="1533525"/>
          <a:ext cx="304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1085850"/>
    <xdr:sp macro="" textlink="">
      <xdr:nvSpPr>
        <xdr:cNvPr id="292" name="Автофигура 9" descr="Похожее изображение">
          <a:extLst>
            <a:ext uri="{FF2B5EF4-FFF2-40B4-BE49-F238E27FC236}">
              <a16:creationId xmlns="" xmlns:a16="http://schemas.microsoft.com/office/drawing/2014/main" id="{A7026B63-274B-461E-8AE5-307BD8DEF145}"/>
            </a:ext>
          </a:extLst>
        </xdr:cNvPr>
        <xdr:cNvSpPr>
          <a:spLocks noChangeAspect="1" noChangeArrowheads="1"/>
        </xdr:cNvSpPr>
      </xdr:nvSpPr>
      <xdr:spPr bwMode="auto">
        <a:xfrm>
          <a:off x="276225" y="1152525"/>
          <a:ext cx="304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1085850"/>
    <xdr:sp macro="" textlink="">
      <xdr:nvSpPr>
        <xdr:cNvPr id="300" name="Автофигура 9" descr="Похожее изображение">
          <a:extLst>
            <a:ext uri="{FF2B5EF4-FFF2-40B4-BE49-F238E27FC236}">
              <a16:creationId xmlns="" xmlns:a16="http://schemas.microsoft.com/office/drawing/2014/main" id="{A7026B63-274B-461E-8AE5-307BD8DEF145}"/>
            </a:ext>
          </a:extLst>
        </xdr:cNvPr>
        <xdr:cNvSpPr>
          <a:spLocks noChangeAspect="1" noChangeArrowheads="1"/>
        </xdr:cNvSpPr>
      </xdr:nvSpPr>
      <xdr:spPr bwMode="auto">
        <a:xfrm>
          <a:off x="276225" y="1323975"/>
          <a:ext cx="304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085850"/>
    <xdr:sp macro="" textlink="">
      <xdr:nvSpPr>
        <xdr:cNvPr id="302" name="Автофигура 9" descr="Похожее изображение">
          <a:extLst>
            <a:ext uri="{FF2B5EF4-FFF2-40B4-BE49-F238E27FC236}">
              <a16:creationId xmlns="" xmlns:a16="http://schemas.microsoft.com/office/drawing/2014/main" id="{A7026B63-274B-461E-8AE5-307BD8DEF145}"/>
            </a:ext>
          </a:extLst>
        </xdr:cNvPr>
        <xdr:cNvSpPr>
          <a:spLocks noChangeAspect="1" noChangeArrowheads="1"/>
        </xdr:cNvSpPr>
      </xdr:nvSpPr>
      <xdr:spPr bwMode="auto">
        <a:xfrm>
          <a:off x="276225" y="7219950"/>
          <a:ext cx="304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22" zoomScaleNormal="122" workbookViewId="0">
      <selection sqref="A1:F1"/>
    </sheetView>
  </sheetViews>
  <sheetFormatPr defaultRowHeight="15" x14ac:dyDescent="0.25"/>
  <cols>
    <col min="1" max="1" width="9.28515625" bestFit="1" customWidth="1"/>
    <col min="2" max="2" width="11.7109375" customWidth="1"/>
    <col min="3" max="3" width="29.85546875" customWidth="1"/>
    <col min="4" max="4" width="11" customWidth="1"/>
    <col min="5" max="5" width="14.140625" customWidth="1"/>
    <col min="6" max="6" width="12.140625" bestFit="1" customWidth="1"/>
    <col min="7" max="7" width="16.5703125" customWidth="1"/>
  </cols>
  <sheetData>
    <row r="1" spans="1:7" ht="28.5" x14ac:dyDescent="0.45">
      <c r="A1" s="54" t="s">
        <v>105</v>
      </c>
      <c r="B1" s="55"/>
      <c r="C1" s="55"/>
      <c r="D1" s="55"/>
      <c r="E1" s="55"/>
      <c r="F1" s="56"/>
      <c r="G1" s="8"/>
    </row>
    <row r="2" spans="1:7" x14ac:dyDescent="0.25">
      <c r="A2" s="58" t="s">
        <v>0</v>
      </c>
      <c r="B2" s="57" t="s">
        <v>1</v>
      </c>
      <c r="C2" s="57" t="s">
        <v>2</v>
      </c>
      <c r="D2" s="59"/>
      <c r="E2" s="9" t="s">
        <v>3</v>
      </c>
      <c r="F2" s="10" t="s">
        <v>104</v>
      </c>
      <c r="G2" s="8" t="s">
        <v>103</v>
      </c>
    </row>
    <row r="3" spans="1:7" x14ac:dyDescent="0.25">
      <c r="A3" s="58"/>
      <c r="B3" s="57"/>
      <c r="C3" s="57"/>
      <c r="D3" s="59"/>
      <c r="E3" s="11" t="s">
        <v>4</v>
      </c>
      <c r="F3" s="8"/>
      <c r="G3" s="8"/>
    </row>
    <row r="4" spans="1:7" x14ac:dyDescent="0.25">
      <c r="A4" s="47" t="s">
        <v>17</v>
      </c>
      <c r="B4" s="48"/>
      <c r="C4" s="48"/>
      <c r="D4" s="48"/>
      <c r="E4" s="48"/>
      <c r="F4" s="48"/>
      <c r="G4" s="49"/>
    </row>
    <row r="5" spans="1:7" ht="100.5" customHeight="1" x14ac:dyDescent="0.25">
      <c r="A5" s="12">
        <v>1</v>
      </c>
      <c r="B5" s="10"/>
      <c r="C5" s="13" t="s">
        <v>5</v>
      </c>
      <c r="D5" s="13" t="s">
        <v>88</v>
      </c>
      <c r="E5" s="11">
        <v>3</v>
      </c>
      <c r="F5" s="23">
        <v>15000</v>
      </c>
      <c r="G5" s="10">
        <f>SUM(E5*F5)</f>
        <v>45000</v>
      </c>
    </row>
    <row r="6" spans="1:7" ht="16.5" customHeight="1" x14ac:dyDescent="0.25">
      <c r="A6" s="53" t="s">
        <v>18</v>
      </c>
      <c r="B6" s="51"/>
      <c r="C6" s="51"/>
      <c r="D6" s="51"/>
      <c r="E6" s="51"/>
      <c r="F6" s="51"/>
      <c r="G6" s="52"/>
    </row>
    <row r="7" spans="1:7" ht="79.900000000000006" customHeight="1" x14ac:dyDescent="0.25">
      <c r="A7" s="12">
        <v>2</v>
      </c>
      <c r="B7" s="10"/>
      <c r="C7" s="13" t="s">
        <v>6</v>
      </c>
      <c r="D7" s="13" t="s">
        <v>22</v>
      </c>
      <c r="E7" s="11">
        <v>35</v>
      </c>
      <c r="F7" s="23">
        <v>270</v>
      </c>
      <c r="G7" s="10">
        <f>SUM(E7*F7)</f>
        <v>9450</v>
      </c>
    </row>
    <row r="8" spans="1:7" ht="73.900000000000006" customHeight="1" x14ac:dyDescent="0.25">
      <c r="A8" s="12">
        <v>3</v>
      </c>
      <c r="B8" s="10"/>
      <c r="C8" s="13" t="s">
        <v>7</v>
      </c>
      <c r="D8" s="13" t="s">
        <v>22</v>
      </c>
      <c r="E8" s="11">
        <v>24</v>
      </c>
      <c r="F8" s="23">
        <v>350</v>
      </c>
      <c r="G8" s="10">
        <f t="shared" ref="G8:G17" si="0">SUM(E8*F8)</f>
        <v>8400</v>
      </c>
    </row>
    <row r="9" spans="1:7" ht="60.6" customHeight="1" x14ac:dyDescent="0.25">
      <c r="A9" s="12">
        <v>4</v>
      </c>
      <c r="B9" s="10"/>
      <c r="C9" s="13" t="s">
        <v>8</v>
      </c>
      <c r="D9" s="13" t="s">
        <v>22</v>
      </c>
      <c r="E9" s="11">
        <v>24</v>
      </c>
      <c r="F9" s="23">
        <v>350</v>
      </c>
      <c r="G9" s="10">
        <f t="shared" si="0"/>
        <v>8400</v>
      </c>
    </row>
    <row r="10" spans="1:7" ht="85.5" customHeight="1" x14ac:dyDescent="0.25">
      <c r="A10" s="12">
        <v>5</v>
      </c>
      <c r="B10" s="10"/>
      <c r="C10" s="13" t="s">
        <v>9</v>
      </c>
      <c r="D10" s="13" t="s">
        <v>22</v>
      </c>
      <c r="E10" s="11">
        <v>8</v>
      </c>
      <c r="F10" s="23">
        <v>350</v>
      </c>
      <c r="G10" s="10">
        <f t="shared" si="0"/>
        <v>2800</v>
      </c>
    </row>
    <row r="11" spans="1:7" ht="69.75" customHeight="1" x14ac:dyDescent="0.25">
      <c r="A11" s="12">
        <v>6</v>
      </c>
      <c r="B11" s="10"/>
      <c r="C11" s="13" t="s">
        <v>10</v>
      </c>
      <c r="D11" s="12" t="s">
        <v>22</v>
      </c>
      <c r="E11" s="11">
        <f>10</f>
        <v>10</v>
      </c>
      <c r="F11" s="23">
        <v>270</v>
      </c>
      <c r="G11" s="10">
        <f t="shared" si="0"/>
        <v>2700</v>
      </c>
    </row>
    <row r="12" spans="1:7" ht="49.9" customHeight="1" x14ac:dyDescent="0.25">
      <c r="A12" s="12">
        <v>7</v>
      </c>
      <c r="B12" s="10"/>
      <c r="C12" s="13" t="s">
        <v>11</v>
      </c>
      <c r="D12" s="12" t="s">
        <v>22</v>
      </c>
      <c r="E12" s="11">
        <v>66</v>
      </c>
      <c r="F12" s="23">
        <v>350</v>
      </c>
      <c r="G12" s="10">
        <f t="shared" si="0"/>
        <v>23100</v>
      </c>
    </row>
    <row r="13" spans="1:7" ht="49.9" customHeight="1" x14ac:dyDescent="0.25">
      <c r="A13" s="12">
        <v>8</v>
      </c>
      <c r="B13" s="10"/>
      <c r="C13" s="14" t="s">
        <v>12</v>
      </c>
      <c r="D13" s="12" t="s">
        <v>22</v>
      </c>
      <c r="E13" s="11">
        <f>41</f>
        <v>41</v>
      </c>
      <c r="F13" s="23">
        <v>150</v>
      </c>
      <c r="G13" s="10">
        <f t="shared" si="0"/>
        <v>6150</v>
      </c>
    </row>
    <row r="14" spans="1:7" ht="49.9" customHeight="1" x14ac:dyDescent="0.25">
      <c r="A14" s="12">
        <v>9</v>
      </c>
      <c r="B14" s="10"/>
      <c r="C14" s="16" t="s">
        <v>13</v>
      </c>
      <c r="D14" s="12" t="s">
        <v>22</v>
      </c>
      <c r="E14" s="11">
        <v>23</v>
      </c>
      <c r="F14" s="23">
        <v>560</v>
      </c>
      <c r="G14" s="10">
        <f t="shared" si="0"/>
        <v>12880</v>
      </c>
    </row>
    <row r="15" spans="1:7" ht="49.9" customHeight="1" x14ac:dyDescent="0.25">
      <c r="A15" s="12">
        <v>10</v>
      </c>
      <c r="B15" s="10"/>
      <c r="C15" s="16" t="s">
        <v>14</v>
      </c>
      <c r="D15" s="12" t="s">
        <v>22</v>
      </c>
      <c r="E15" s="11">
        <v>24</v>
      </c>
      <c r="F15" s="23">
        <v>560</v>
      </c>
      <c r="G15" s="10">
        <f t="shared" si="0"/>
        <v>13440</v>
      </c>
    </row>
    <row r="16" spans="1:7" ht="59.45" customHeight="1" x14ac:dyDescent="0.25">
      <c r="A16" s="12">
        <v>11</v>
      </c>
      <c r="B16" s="10"/>
      <c r="C16" s="16" t="s">
        <v>15</v>
      </c>
      <c r="D16" s="12" t="s">
        <v>22</v>
      </c>
      <c r="E16" s="11">
        <v>10</v>
      </c>
      <c r="F16" s="23">
        <v>270</v>
      </c>
      <c r="G16" s="10">
        <f t="shared" si="0"/>
        <v>2700</v>
      </c>
    </row>
    <row r="17" spans="1:7" ht="66.75" customHeight="1" x14ac:dyDescent="0.25">
      <c r="A17" s="12">
        <v>12</v>
      </c>
      <c r="B17" s="10"/>
      <c r="C17" s="16" t="s">
        <v>16</v>
      </c>
      <c r="D17" s="12" t="s">
        <v>22</v>
      </c>
      <c r="E17" s="17">
        <v>49</v>
      </c>
      <c r="F17" s="23">
        <v>300</v>
      </c>
      <c r="G17" s="10">
        <f t="shared" si="0"/>
        <v>14700</v>
      </c>
    </row>
    <row r="18" spans="1:7" ht="19.5" customHeight="1" x14ac:dyDescent="0.25">
      <c r="A18" s="50" t="s">
        <v>19</v>
      </c>
      <c r="B18" s="51"/>
      <c r="C18" s="51"/>
      <c r="D18" s="51"/>
      <c r="E18" s="51"/>
      <c r="F18" s="51"/>
      <c r="G18" s="52"/>
    </row>
    <row r="19" spans="1:7" ht="63" customHeight="1" x14ac:dyDescent="0.25">
      <c r="A19" s="12">
        <v>13</v>
      </c>
      <c r="B19" s="7"/>
      <c r="C19" s="16" t="s">
        <v>89</v>
      </c>
      <c r="D19" s="12" t="s">
        <v>93</v>
      </c>
      <c r="E19" s="17">
        <v>2</v>
      </c>
      <c r="F19" s="21">
        <v>2100</v>
      </c>
      <c r="G19" s="10">
        <f>SUM(E19*F19)</f>
        <v>4200</v>
      </c>
    </row>
    <row r="20" spans="1:7" ht="49.9" customHeight="1" x14ac:dyDescent="0.25">
      <c r="A20" s="18">
        <v>14</v>
      </c>
      <c r="B20" s="7"/>
      <c r="C20" s="13" t="s">
        <v>90</v>
      </c>
      <c r="D20" s="12" t="s">
        <v>23</v>
      </c>
      <c r="E20" s="19">
        <v>4</v>
      </c>
      <c r="F20" s="20">
        <v>1800</v>
      </c>
      <c r="G20" s="10">
        <f t="shared" ref="G20:G21" si="1">SUM(E20*F20)</f>
        <v>7200</v>
      </c>
    </row>
    <row r="21" spans="1:7" ht="62.25" customHeight="1" x14ac:dyDescent="0.25">
      <c r="A21" s="12">
        <v>15</v>
      </c>
      <c r="B21" s="7"/>
      <c r="C21" s="13" t="s">
        <v>91</v>
      </c>
      <c r="D21" s="15" t="s">
        <v>92</v>
      </c>
      <c r="E21" s="22">
        <v>2</v>
      </c>
      <c r="F21" s="21">
        <v>2500</v>
      </c>
      <c r="G21" s="10">
        <f t="shared" si="1"/>
        <v>5000</v>
      </c>
    </row>
    <row r="22" spans="1:7" ht="49.9" customHeight="1" x14ac:dyDescent="0.25">
      <c r="A22" s="1"/>
      <c r="B22" s="24"/>
      <c r="C22" s="3"/>
      <c r="D22" s="5" t="s">
        <v>94</v>
      </c>
      <c r="E22" s="25">
        <f>SUM(E21+E20+E19+E17+E16+E15+E14+E13+E12+E11+E10+E9+E8+E7+E5)</f>
        <v>325</v>
      </c>
      <c r="F22" s="7"/>
      <c r="G22" s="26">
        <v>166120</v>
      </c>
    </row>
    <row r="23" spans="1:7" ht="49.15" customHeight="1" x14ac:dyDescent="0.25">
      <c r="A23" s="1"/>
      <c r="B23" s="2"/>
      <c r="C23" s="3"/>
      <c r="D23" s="4"/>
      <c r="E23" s="2"/>
    </row>
    <row r="24" spans="1:7" x14ac:dyDescent="0.25">
      <c r="A24" s="1"/>
      <c r="B24" s="2"/>
      <c r="C24" s="3"/>
      <c r="D24" s="4"/>
      <c r="E24" s="2"/>
    </row>
    <row r="25" spans="1:7" x14ac:dyDescent="0.25">
      <c r="A25" s="1"/>
      <c r="B25" s="2"/>
      <c r="C25" s="6"/>
      <c r="D25" s="4"/>
      <c r="E25" s="2"/>
    </row>
  </sheetData>
  <mergeCells count="8">
    <mergeCell ref="A4:G4"/>
    <mergeCell ref="A18:G18"/>
    <mergeCell ref="A6:G6"/>
    <mergeCell ref="A1:F1"/>
    <mergeCell ref="C2:C3"/>
    <mergeCell ref="B2:B3"/>
    <mergeCell ref="A2:A3"/>
    <mergeCell ref="D2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G3" sqref="G3"/>
    </sheetView>
  </sheetViews>
  <sheetFormatPr defaultRowHeight="15" x14ac:dyDescent="0.25"/>
  <cols>
    <col min="1" max="1" width="4.140625" customWidth="1"/>
    <col min="2" max="2" width="33.85546875" customWidth="1"/>
    <col min="3" max="3" width="12.140625" style="7" bestFit="1" customWidth="1"/>
    <col min="4" max="4" width="19.42578125" customWidth="1"/>
    <col min="5" max="5" width="22" customWidth="1"/>
    <col min="6" max="6" width="30.7109375" customWidth="1"/>
  </cols>
  <sheetData>
    <row r="1" spans="1:6" ht="48" customHeight="1" x14ac:dyDescent="0.25">
      <c r="A1" s="62" t="s">
        <v>105</v>
      </c>
      <c r="B1" s="62"/>
      <c r="C1" s="62"/>
      <c r="D1" s="62"/>
      <c r="E1" s="62"/>
      <c r="F1" s="62"/>
    </row>
    <row r="2" spans="1:6" ht="15.75" customHeight="1" x14ac:dyDescent="0.25">
      <c r="A2" s="63" t="s">
        <v>0</v>
      </c>
      <c r="B2" s="64" t="s">
        <v>25</v>
      </c>
      <c r="C2" s="65"/>
      <c r="D2" s="27" t="s">
        <v>3</v>
      </c>
      <c r="E2" s="28" t="s">
        <v>20</v>
      </c>
      <c r="F2" s="29" t="s">
        <v>21</v>
      </c>
    </row>
    <row r="3" spans="1:6" ht="18" x14ac:dyDescent="0.25">
      <c r="A3" s="63"/>
      <c r="B3" s="64"/>
      <c r="C3" s="65"/>
      <c r="D3" s="30"/>
      <c r="E3" s="29"/>
      <c r="F3" s="29"/>
    </row>
    <row r="4" spans="1:6" ht="18" x14ac:dyDescent="0.25">
      <c r="A4" s="61" t="s">
        <v>27</v>
      </c>
      <c r="B4" s="66"/>
      <c r="C4" s="66"/>
      <c r="D4" s="66"/>
      <c r="E4" s="66"/>
      <c r="F4" s="31"/>
    </row>
    <row r="5" spans="1:6" ht="18" x14ac:dyDescent="0.25">
      <c r="A5" s="32" t="s">
        <v>24</v>
      </c>
      <c r="B5" s="33" t="s">
        <v>26</v>
      </c>
      <c r="C5" s="34" t="s">
        <v>76</v>
      </c>
      <c r="D5" s="35">
        <v>30</v>
      </c>
      <c r="E5" s="36">
        <v>20</v>
      </c>
      <c r="F5" s="37">
        <f>SUM(D5*E5)</f>
        <v>600</v>
      </c>
    </row>
    <row r="6" spans="1:6" ht="54" x14ac:dyDescent="0.25">
      <c r="A6" s="38">
        <v>2</v>
      </c>
      <c r="B6" s="39" t="s">
        <v>83</v>
      </c>
      <c r="C6" s="40" t="s">
        <v>30</v>
      </c>
      <c r="D6" s="35">
        <v>2</v>
      </c>
      <c r="E6" s="36">
        <v>1200</v>
      </c>
      <c r="F6" s="37">
        <f t="shared" ref="F6:F54" si="0">SUM(D6*E6)</f>
        <v>2400</v>
      </c>
    </row>
    <row r="7" spans="1:6" ht="36" x14ac:dyDescent="0.25">
      <c r="A7" s="38">
        <v>3</v>
      </c>
      <c r="B7" s="39" t="s">
        <v>84</v>
      </c>
      <c r="C7" s="41" t="s">
        <v>4</v>
      </c>
      <c r="D7" s="35">
        <v>54</v>
      </c>
      <c r="E7" s="36">
        <v>400</v>
      </c>
      <c r="F7" s="37">
        <f t="shared" si="0"/>
        <v>21600</v>
      </c>
    </row>
    <row r="8" spans="1:6" ht="36" x14ac:dyDescent="0.25">
      <c r="A8" s="38">
        <v>4</v>
      </c>
      <c r="B8" s="39" t="s">
        <v>28</v>
      </c>
      <c r="C8" s="40" t="s">
        <v>29</v>
      </c>
      <c r="D8" s="35">
        <v>5</v>
      </c>
      <c r="E8" s="36">
        <v>600</v>
      </c>
      <c r="F8" s="37">
        <f t="shared" si="0"/>
        <v>3000</v>
      </c>
    </row>
    <row r="9" spans="1:6" ht="36" customHeight="1" x14ac:dyDescent="0.25">
      <c r="A9" s="38">
        <v>7</v>
      </c>
      <c r="B9" s="39" t="s">
        <v>32</v>
      </c>
      <c r="C9" s="41" t="s">
        <v>30</v>
      </c>
      <c r="D9" s="35">
        <v>2</v>
      </c>
      <c r="E9" s="36">
        <v>600</v>
      </c>
      <c r="F9" s="37">
        <f t="shared" si="0"/>
        <v>1200</v>
      </c>
    </row>
    <row r="10" spans="1:6" ht="20.25" customHeight="1" x14ac:dyDescent="0.25">
      <c r="A10" s="38">
        <v>8</v>
      </c>
      <c r="B10" s="39" t="s">
        <v>33</v>
      </c>
      <c r="C10" s="41" t="s">
        <v>30</v>
      </c>
      <c r="D10" s="35">
        <v>0.8</v>
      </c>
      <c r="E10" s="36">
        <v>15000</v>
      </c>
      <c r="F10" s="37">
        <f t="shared" si="0"/>
        <v>12000</v>
      </c>
    </row>
    <row r="11" spans="1:6" ht="18" x14ac:dyDescent="0.25">
      <c r="A11" s="61" t="s">
        <v>35</v>
      </c>
      <c r="B11" s="61"/>
      <c r="C11" s="61"/>
      <c r="D11" s="61"/>
      <c r="E11" s="61"/>
      <c r="F11" s="31"/>
    </row>
    <row r="12" spans="1:6" ht="18" x14ac:dyDescent="0.25">
      <c r="A12" s="38">
        <v>1</v>
      </c>
      <c r="B12" s="39" t="s">
        <v>36</v>
      </c>
      <c r="C12" s="41" t="s">
        <v>30</v>
      </c>
      <c r="D12" s="35">
        <v>5</v>
      </c>
      <c r="E12" s="36">
        <v>1000</v>
      </c>
      <c r="F12" s="37">
        <f t="shared" si="0"/>
        <v>5000</v>
      </c>
    </row>
    <row r="13" spans="1:6" ht="18" x14ac:dyDescent="0.25">
      <c r="A13" s="38">
        <v>2</v>
      </c>
      <c r="B13" s="39" t="s">
        <v>37</v>
      </c>
      <c r="C13" s="41" t="s">
        <v>30</v>
      </c>
      <c r="D13" s="35">
        <v>1</v>
      </c>
      <c r="E13" s="36">
        <v>5000</v>
      </c>
      <c r="F13" s="37">
        <f t="shared" si="0"/>
        <v>5000</v>
      </c>
    </row>
    <row r="14" spans="1:6" ht="18" x14ac:dyDescent="0.25">
      <c r="A14" s="38">
        <v>3</v>
      </c>
      <c r="B14" s="39" t="s">
        <v>38</v>
      </c>
      <c r="C14" s="40" t="s">
        <v>39</v>
      </c>
      <c r="D14" s="35">
        <v>1</v>
      </c>
      <c r="E14" s="36">
        <v>25000</v>
      </c>
      <c r="F14" s="37">
        <f t="shared" si="0"/>
        <v>25000</v>
      </c>
    </row>
    <row r="15" spans="1:6" ht="36" x14ac:dyDescent="0.25">
      <c r="A15" s="38">
        <v>4</v>
      </c>
      <c r="B15" s="39" t="s">
        <v>86</v>
      </c>
      <c r="C15" s="40" t="s">
        <v>29</v>
      </c>
      <c r="D15" s="35">
        <v>35</v>
      </c>
      <c r="E15" s="36">
        <v>250</v>
      </c>
      <c r="F15" s="37">
        <f t="shared" si="0"/>
        <v>8750</v>
      </c>
    </row>
    <row r="16" spans="1:6" ht="18" x14ac:dyDescent="0.25">
      <c r="A16" s="38">
        <v>5</v>
      </c>
      <c r="B16" s="39" t="s">
        <v>40</v>
      </c>
      <c r="C16" s="40" t="s">
        <v>75</v>
      </c>
      <c r="D16" s="35">
        <v>1</v>
      </c>
      <c r="E16" s="36">
        <v>25000</v>
      </c>
      <c r="F16" s="37">
        <f t="shared" si="0"/>
        <v>25000</v>
      </c>
    </row>
    <row r="17" spans="1:6" ht="18" x14ac:dyDescent="0.25">
      <c r="A17" s="38">
        <v>6</v>
      </c>
      <c r="B17" s="39" t="s">
        <v>41</v>
      </c>
      <c r="C17" s="40"/>
      <c r="D17" s="35">
        <v>1</v>
      </c>
      <c r="E17" s="36">
        <v>166120</v>
      </c>
      <c r="F17" s="37">
        <f t="shared" si="0"/>
        <v>166120</v>
      </c>
    </row>
    <row r="18" spans="1:6" ht="18" x14ac:dyDescent="0.25">
      <c r="A18" s="61" t="s">
        <v>61</v>
      </c>
      <c r="B18" s="61"/>
      <c r="C18" s="61"/>
      <c r="D18" s="61"/>
      <c r="E18" s="61"/>
      <c r="F18" s="31"/>
    </row>
    <row r="19" spans="1:6" ht="36" x14ac:dyDescent="0.25">
      <c r="A19" s="38">
        <v>1</v>
      </c>
      <c r="B19" s="39" t="s">
        <v>82</v>
      </c>
      <c r="C19" s="41" t="s">
        <v>45</v>
      </c>
      <c r="D19" s="35">
        <v>8</v>
      </c>
      <c r="E19" s="36">
        <v>800</v>
      </c>
      <c r="F19" s="37">
        <f t="shared" si="0"/>
        <v>6400</v>
      </c>
    </row>
    <row r="20" spans="1:6" ht="36" x14ac:dyDescent="0.25">
      <c r="A20" s="38">
        <v>2</v>
      </c>
      <c r="B20" s="39" t="s">
        <v>42</v>
      </c>
      <c r="C20" s="41" t="s">
        <v>43</v>
      </c>
      <c r="D20" s="35">
        <v>4</v>
      </c>
      <c r="E20" s="36">
        <v>8000</v>
      </c>
      <c r="F20" s="37">
        <f t="shared" si="0"/>
        <v>32000</v>
      </c>
    </row>
    <row r="21" spans="1:6" ht="90" x14ac:dyDescent="0.25">
      <c r="A21" s="38">
        <v>3</v>
      </c>
      <c r="B21" s="39" t="s">
        <v>49</v>
      </c>
      <c r="C21" s="41" t="s">
        <v>4</v>
      </c>
      <c r="D21" s="35">
        <v>1</v>
      </c>
      <c r="E21" s="36">
        <v>1000</v>
      </c>
      <c r="F21" s="37">
        <f t="shared" si="0"/>
        <v>1000</v>
      </c>
    </row>
    <row r="22" spans="1:6" ht="36" x14ac:dyDescent="0.25">
      <c r="A22" s="38">
        <v>4</v>
      </c>
      <c r="B22" s="39" t="s">
        <v>44</v>
      </c>
      <c r="C22" s="40" t="s">
        <v>39</v>
      </c>
      <c r="D22" s="35">
        <v>1</v>
      </c>
      <c r="E22" s="36">
        <v>50000</v>
      </c>
      <c r="F22" s="37">
        <f t="shared" si="0"/>
        <v>50000</v>
      </c>
    </row>
    <row r="23" spans="1:6" ht="72" x14ac:dyDescent="0.25">
      <c r="A23" s="38">
        <v>5</v>
      </c>
      <c r="B23" s="39" t="s">
        <v>47</v>
      </c>
      <c r="C23" s="40" t="s">
        <v>46</v>
      </c>
      <c r="D23" s="35">
        <v>1</v>
      </c>
      <c r="E23" s="36">
        <v>100000</v>
      </c>
      <c r="F23" s="37">
        <f t="shared" si="0"/>
        <v>100000</v>
      </c>
    </row>
    <row r="24" spans="1:6" ht="54" x14ac:dyDescent="0.25">
      <c r="A24" s="38">
        <v>6</v>
      </c>
      <c r="B24" s="39" t="s">
        <v>48</v>
      </c>
      <c r="C24" s="40" t="s">
        <v>39</v>
      </c>
      <c r="D24" s="35">
        <v>1</v>
      </c>
      <c r="E24" s="36">
        <v>6500</v>
      </c>
      <c r="F24" s="37">
        <f t="shared" si="0"/>
        <v>6500</v>
      </c>
    </row>
    <row r="25" spans="1:6" ht="54" x14ac:dyDescent="0.25">
      <c r="A25" s="38">
        <v>7</v>
      </c>
      <c r="B25" s="39" t="s">
        <v>34</v>
      </c>
      <c r="C25" s="40" t="s">
        <v>77</v>
      </c>
      <c r="D25" s="35">
        <v>20</v>
      </c>
      <c r="E25" s="36">
        <v>800</v>
      </c>
      <c r="F25" s="37">
        <f t="shared" si="0"/>
        <v>16000</v>
      </c>
    </row>
    <row r="26" spans="1:6" ht="36" x14ac:dyDescent="0.25">
      <c r="A26" s="38">
        <v>8</v>
      </c>
      <c r="B26" s="39" t="s">
        <v>31</v>
      </c>
      <c r="C26" s="40" t="s">
        <v>77</v>
      </c>
      <c r="D26" s="35">
        <v>5</v>
      </c>
      <c r="E26" s="36">
        <v>1400</v>
      </c>
      <c r="F26" s="37">
        <f t="shared" si="0"/>
        <v>7000</v>
      </c>
    </row>
    <row r="27" spans="1:6" ht="18" x14ac:dyDescent="0.25">
      <c r="A27" s="61" t="s">
        <v>60</v>
      </c>
      <c r="B27" s="61"/>
      <c r="C27" s="61"/>
      <c r="D27" s="61"/>
      <c r="E27" s="61"/>
      <c r="F27" s="31"/>
    </row>
    <row r="28" spans="1:6" ht="54" x14ac:dyDescent="0.25">
      <c r="A28" s="38">
        <v>1</v>
      </c>
      <c r="B28" s="39" t="s">
        <v>50</v>
      </c>
      <c r="C28" s="41" t="s">
        <v>4</v>
      </c>
      <c r="D28" s="35">
        <v>4</v>
      </c>
      <c r="E28" s="36">
        <v>7500</v>
      </c>
      <c r="F28" s="37">
        <f t="shared" si="0"/>
        <v>30000</v>
      </c>
    </row>
    <row r="29" spans="1:6" ht="36" x14ac:dyDescent="0.25">
      <c r="A29" s="38">
        <v>2</v>
      </c>
      <c r="B29" s="39" t="s">
        <v>85</v>
      </c>
      <c r="C29" s="41" t="s">
        <v>4</v>
      </c>
      <c r="D29" s="35">
        <v>11</v>
      </c>
      <c r="E29" s="36">
        <v>800</v>
      </c>
      <c r="F29" s="37">
        <f t="shared" si="0"/>
        <v>8800</v>
      </c>
    </row>
    <row r="30" spans="1:6" ht="18" x14ac:dyDescent="0.25">
      <c r="A30" s="38">
        <v>3</v>
      </c>
      <c r="B30" s="39" t="s">
        <v>51</v>
      </c>
      <c r="C30" s="41" t="s">
        <v>52</v>
      </c>
      <c r="D30" s="35">
        <v>90</v>
      </c>
      <c r="E30" s="36">
        <v>100</v>
      </c>
      <c r="F30" s="37">
        <f t="shared" si="0"/>
        <v>9000</v>
      </c>
    </row>
    <row r="31" spans="1:6" ht="36" x14ac:dyDescent="0.25">
      <c r="A31" s="38">
        <v>4</v>
      </c>
      <c r="B31" s="39" t="s">
        <v>53</v>
      </c>
      <c r="C31" s="40"/>
      <c r="D31" s="35">
        <v>1</v>
      </c>
      <c r="E31" s="36">
        <v>6000</v>
      </c>
      <c r="F31" s="37">
        <f t="shared" si="0"/>
        <v>6000</v>
      </c>
    </row>
    <row r="32" spans="1:6" ht="18" x14ac:dyDescent="0.25">
      <c r="A32" s="38">
        <v>5</v>
      </c>
      <c r="B32" s="39" t="s">
        <v>54</v>
      </c>
      <c r="C32" s="40" t="s">
        <v>55</v>
      </c>
      <c r="D32" s="35">
        <v>10</v>
      </c>
      <c r="E32" s="36">
        <v>700</v>
      </c>
      <c r="F32" s="37">
        <f t="shared" si="0"/>
        <v>7000</v>
      </c>
    </row>
    <row r="33" spans="1:6" ht="36" x14ac:dyDescent="0.25">
      <c r="A33" s="38">
        <v>6</v>
      </c>
      <c r="B33" s="39" t="s">
        <v>56</v>
      </c>
      <c r="C33" s="40" t="s">
        <v>4</v>
      </c>
      <c r="D33" s="35">
        <v>6</v>
      </c>
      <c r="E33" s="36">
        <v>800</v>
      </c>
      <c r="F33" s="37">
        <f t="shared" si="0"/>
        <v>4800</v>
      </c>
    </row>
    <row r="34" spans="1:6" ht="18" x14ac:dyDescent="0.25">
      <c r="A34" s="38">
        <v>7</v>
      </c>
      <c r="B34" s="39" t="s">
        <v>57</v>
      </c>
      <c r="C34" s="40" t="s">
        <v>59</v>
      </c>
      <c r="D34" s="35">
        <v>7</v>
      </c>
      <c r="E34" s="36">
        <v>700</v>
      </c>
      <c r="F34" s="37">
        <f t="shared" si="0"/>
        <v>4900</v>
      </c>
    </row>
    <row r="35" spans="1:6" ht="18" x14ac:dyDescent="0.25">
      <c r="A35" s="38">
        <v>8</v>
      </c>
      <c r="B35" s="39" t="s">
        <v>58</v>
      </c>
      <c r="C35" s="40" t="s">
        <v>46</v>
      </c>
      <c r="D35" s="35">
        <v>2</v>
      </c>
      <c r="E35" s="36">
        <v>12000</v>
      </c>
      <c r="F35" s="37">
        <f t="shared" si="0"/>
        <v>24000</v>
      </c>
    </row>
    <row r="36" spans="1:6" ht="18" x14ac:dyDescent="0.25">
      <c r="A36" s="38">
        <v>9</v>
      </c>
      <c r="B36" s="39" t="s">
        <v>62</v>
      </c>
      <c r="C36" s="41" t="s">
        <v>4</v>
      </c>
      <c r="D36" s="35">
        <v>1</v>
      </c>
      <c r="E36" s="36">
        <v>10000</v>
      </c>
      <c r="F36" s="37">
        <f t="shared" si="0"/>
        <v>10000</v>
      </c>
    </row>
    <row r="37" spans="1:6" ht="36" x14ac:dyDescent="0.25">
      <c r="A37" s="38">
        <v>10</v>
      </c>
      <c r="B37" s="39" t="s">
        <v>63</v>
      </c>
      <c r="C37" s="41" t="s">
        <v>4</v>
      </c>
      <c r="D37" s="35">
        <v>1</v>
      </c>
      <c r="E37" s="36">
        <v>5000</v>
      </c>
      <c r="F37" s="37">
        <f t="shared" si="0"/>
        <v>5000</v>
      </c>
    </row>
    <row r="38" spans="1:6" ht="18" x14ac:dyDescent="0.25">
      <c r="A38" s="38">
        <v>11</v>
      </c>
      <c r="B38" s="39" t="s">
        <v>64</v>
      </c>
      <c r="C38" s="41" t="s">
        <v>46</v>
      </c>
      <c r="D38" s="35">
        <v>1</v>
      </c>
      <c r="E38" s="36">
        <v>15000</v>
      </c>
      <c r="F38" s="37">
        <f t="shared" si="0"/>
        <v>15000</v>
      </c>
    </row>
    <row r="39" spans="1:6" ht="36" x14ac:dyDescent="0.25">
      <c r="A39" s="38">
        <v>12</v>
      </c>
      <c r="B39" s="39" t="s">
        <v>65</v>
      </c>
      <c r="C39" s="40" t="s">
        <v>39</v>
      </c>
      <c r="D39" s="35">
        <v>1</v>
      </c>
      <c r="E39" s="36">
        <v>20000</v>
      </c>
      <c r="F39" s="37">
        <f t="shared" si="0"/>
        <v>20000</v>
      </c>
    </row>
    <row r="40" spans="1:6" ht="54" x14ac:dyDescent="0.25">
      <c r="A40" s="38">
        <v>13</v>
      </c>
      <c r="B40" s="39" t="s">
        <v>34</v>
      </c>
      <c r="C40" s="40" t="s">
        <v>77</v>
      </c>
      <c r="D40" s="35">
        <v>15</v>
      </c>
      <c r="E40" s="36">
        <v>800</v>
      </c>
      <c r="F40" s="37">
        <f t="shared" si="0"/>
        <v>12000</v>
      </c>
    </row>
    <row r="41" spans="1:6" ht="36" x14ac:dyDescent="0.25">
      <c r="A41" s="38">
        <v>14</v>
      </c>
      <c r="B41" s="39" t="s">
        <v>66</v>
      </c>
      <c r="C41" s="40" t="s">
        <v>52</v>
      </c>
      <c r="D41" s="35">
        <v>10</v>
      </c>
      <c r="E41" s="36">
        <v>300</v>
      </c>
      <c r="F41" s="37">
        <f t="shared" si="0"/>
        <v>3000</v>
      </c>
    </row>
    <row r="42" spans="1:6" ht="54" x14ac:dyDescent="0.25">
      <c r="A42" s="38">
        <v>15</v>
      </c>
      <c r="B42" s="39" t="s">
        <v>67</v>
      </c>
      <c r="C42" s="40" t="s">
        <v>39</v>
      </c>
      <c r="D42" s="35">
        <v>1</v>
      </c>
      <c r="E42" s="36">
        <v>10000</v>
      </c>
      <c r="F42" s="37">
        <f t="shared" si="0"/>
        <v>10000</v>
      </c>
    </row>
    <row r="43" spans="1:6" ht="36" x14ac:dyDescent="0.25">
      <c r="A43" s="38">
        <v>16</v>
      </c>
      <c r="B43" s="39" t="s">
        <v>68</v>
      </c>
      <c r="C43" s="40" t="s">
        <v>39</v>
      </c>
      <c r="D43" s="35">
        <v>1</v>
      </c>
      <c r="E43" s="36">
        <v>5000</v>
      </c>
      <c r="F43" s="37">
        <f t="shared" si="0"/>
        <v>5000</v>
      </c>
    </row>
    <row r="44" spans="1:6" ht="72" x14ac:dyDescent="0.25">
      <c r="A44" s="38">
        <v>17</v>
      </c>
      <c r="B44" s="39" t="s">
        <v>69</v>
      </c>
      <c r="C44" s="40" t="s">
        <v>39</v>
      </c>
      <c r="D44" s="35">
        <v>1</v>
      </c>
      <c r="E44" s="36">
        <v>7000</v>
      </c>
      <c r="F44" s="37">
        <f t="shared" si="0"/>
        <v>7000</v>
      </c>
    </row>
    <row r="45" spans="1:6" ht="18" x14ac:dyDescent="0.25">
      <c r="A45" s="38">
        <v>18</v>
      </c>
      <c r="B45" s="39" t="s">
        <v>70</v>
      </c>
      <c r="C45" s="40" t="s">
        <v>4</v>
      </c>
      <c r="D45" s="35">
        <v>3</v>
      </c>
      <c r="E45" s="36">
        <v>500</v>
      </c>
      <c r="F45" s="37">
        <f t="shared" si="0"/>
        <v>1500</v>
      </c>
    </row>
    <row r="46" spans="1:6" ht="54" x14ac:dyDescent="0.25">
      <c r="A46" s="38">
        <v>19</v>
      </c>
      <c r="B46" s="39" t="s">
        <v>71</v>
      </c>
      <c r="C46" s="40" t="s">
        <v>72</v>
      </c>
      <c r="D46" s="35">
        <v>1</v>
      </c>
      <c r="E46" s="36">
        <v>15000</v>
      </c>
      <c r="F46" s="37">
        <f t="shared" si="0"/>
        <v>15000</v>
      </c>
    </row>
    <row r="47" spans="1:6" ht="36" x14ac:dyDescent="0.25">
      <c r="A47" s="38">
        <v>20</v>
      </c>
      <c r="B47" s="42" t="s">
        <v>73</v>
      </c>
      <c r="C47" s="40" t="s">
        <v>72</v>
      </c>
      <c r="D47" s="35">
        <v>1</v>
      </c>
      <c r="E47" s="36">
        <v>10000</v>
      </c>
      <c r="F47" s="37">
        <f t="shared" si="0"/>
        <v>10000</v>
      </c>
    </row>
    <row r="48" spans="1:6" ht="18" x14ac:dyDescent="0.25">
      <c r="A48" s="38">
        <v>21</v>
      </c>
      <c r="B48" s="42" t="s">
        <v>74</v>
      </c>
      <c r="C48" s="40" t="s">
        <v>72</v>
      </c>
      <c r="D48" s="35">
        <v>2</v>
      </c>
      <c r="E48" s="36">
        <v>7500</v>
      </c>
      <c r="F48" s="37">
        <f t="shared" si="0"/>
        <v>15000</v>
      </c>
    </row>
    <row r="49" spans="1:6" ht="18" x14ac:dyDescent="0.25">
      <c r="A49" s="60" t="s">
        <v>78</v>
      </c>
      <c r="B49" s="60"/>
      <c r="C49" s="60"/>
      <c r="D49" s="60"/>
      <c r="E49" s="60"/>
      <c r="F49" s="31"/>
    </row>
    <row r="50" spans="1:6" ht="36" x14ac:dyDescent="0.25">
      <c r="A50" s="38">
        <v>1</v>
      </c>
      <c r="B50" s="39" t="s">
        <v>87</v>
      </c>
      <c r="C50" s="40" t="s">
        <v>72</v>
      </c>
      <c r="D50" s="35">
        <v>4</v>
      </c>
      <c r="E50" s="36">
        <v>1000</v>
      </c>
      <c r="F50" s="37">
        <f t="shared" si="0"/>
        <v>4000</v>
      </c>
    </row>
    <row r="51" spans="1:6" ht="18" x14ac:dyDescent="0.25">
      <c r="A51" s="60" t="s">
        <v>79</v>
      </c>
      <c r="B51" s="60"/>
      <c r="C51" s="60"/>
      <c r="D51" s="60"/>
      <c r="E51" s="60"/>
      <c r="F51" s="31"/>
    </row>
    <row r="52" spans="1:6" ht="18" x14ac:dyDescent="0.25">
      <c r="A52" s="38">
        <v>1</v>
      </c>
      <c r="B52" s="39" t="s">
        <v>97</v>
      </c>
      <c r="C52" s="40" t="s">
        <v>75</v>
      </c>
      <c r="D52" s="35">
        <v>1</v>
      </c>
      <c r="E52" s="36">
        <v>15000</v>
      </c>
      <c r="F52" s="37">
        <f t="shared" si="0"/>
        <v>15000</v>
      </c>
    </row>
    <row r="53" spans="1:6" ht="36" x14ac:dyDescent="0.25">
      <c r="A53" s="38">
        <v>2</v>
      </c>
      <c r="B53" s="42" t="s">
        <v>80</v>
      </c>
      <c r="C53" s="40" t="s">
        <v>75</v>
      </c>
      <c r="D53" s="35">
        <v>1</v>
      </c>
      <c r="E53" s="36">
        <v>2000</v>
      </c>
      <c r="F53" s="37">
        <f t="shared" si="0"/>
        <v>2000</v>
      </c>
    </row>
    <row r="54" spans="1:6" ht="36" x14ac:dyDescent="0.25">
      <c r="A54" s="38">
        <v>3</v>
      </c>
      <c r="B54" s="42" t="s">
        <v>81</v>
      </c>
      <c r="C54" s="40" t="s">
        <v>75</v>
      </c>
      <c r="D54" s="35">
        <v>1</v>
      </c>
      <c r="E54" s="36">
        <v>7500</v>
      </c>
      <c r="F54" s="37">
        <f t="shared" si="0"/>
        <v>7500</v>
      </c>
    </row>
    <row r="55" spans="1:6" ht="18" x14ac:dyDescent="0.25">
      <c r="A55" s="29"/>
      <c r="B55" s="29"/>
      <c r="C55" s="28"/>
      <c r="D55" s="29"/>
      <c r="E55" s="29" t="s">
        <v>95</v>
      </c>
      <c r="F55" s="37">
        <f>SUM(F5:F54)</f>
        <v>746070</v>
      </c>
    </row>
    <row r="56" spans="1:6" ht="18" x14ac:dyDescent="0.25">
      <c r="A56" s="43"/>
      <c r="B56" s="43"/>
      <c r="C56" s="44"/>
      <c r="D56" s="43"/>
      <c r="E56" s="43"/>
      <c r="F56" s="43"/>
    </row>
    <row r="57" spans="1:6" ht="18" x14ac:dyDescent="0.25">
      <c r="A57" s="60" t="s">
        <v>96</v>
      </c>
      <c r="B57" s="60"/>
      <c r="C57" s="60"/>
      <c r="D57" s="60"/>
      <c r="E57" s="60"/>
      <c r="F57" s="31"/>
    </row>
    <row r="58" spans="1:6" ht="18" x14ac:dyDescent="0.25">
      <c r="A58" s="38">
        <v>1</v>
      </c>
      <c r="B58" s="39" t="s">
        <v>98</v>
      </c>
      <c r="C58" s="40" t="s">
        <v>101</v>
      </c>
      <c r="D58" s="35">
        <v>6</v>
      </c>
      <c r="E58" s="36">
        <v>12000</v>
      </c>
      <c r="F58" s="37">
        <f t="shared" ref="F58:F60" si="1">SUM(D58*E58)</f>
        <v>72000</v>
      </c>
    </row>
    <row r="59" spans="1:6" ht="36" x14ac:dyDescent="0.25">
      <c r="A59" s="38">
        <v>2</v>
      </c>
      <c r="B59" s="42" t="s">
        <v>99</v>
      </c>
      <c r="C59" s="40" t="s">
        <v>101</v>
      </c>
      <c r="D59" s="35">
        <v>2</v>
      </c>
      <c r="E59" s="36">
        <v>8000</v>
      </c>
      <c r="F59" s="37">
        <f t="shared" si="1"/>
        <v>16000</v>
      </c>
    </row>
    <row r="60" spans="1:6" ht="18" x14ac:dyDescent="0.25">
      <c r="A60" s="38">
        <v>3</v>
      </c>
      <c r="B60" s="42" t="s">
        <v>100</v>
      </c>
      <c r="C60" s="40"/>
      <c r="D60" s="35">
        <v>1</v>
      </c>
      <c r="E60" s="36">
        <v>7500</v>
      </c>
      <c r="F60" s="37">
        <f t="shared" si="1"/>
        <v>7500</v>
      </c>
    </row>
    <row r="61" spans="1:6" ht="18" x14ac:dyDescent="0.25">
      <c r="A61" s="45">
        <v>4</v>
      </c>
      <c r="B61" s="29"/>
      <c r="C61" s="28"/>
      <c r="D61" s="29"/>
      <c r="E61" s="29" t="s">
        <v>95</v>
      </c>
      <c r="F61" s="37">
        <f>SUM(F58:F60)</f>
        <v>95500</v>
      </c>
    </row>
    <row r="62" spans="1:6" ht="18" x14ac:dyDescent="0.25">
      <c r="A62" s="43"/>
      <c r="B62" s="43"/>
      <c r="C62" s="44"/>
      <c r="D62" s="43" t="s">
        <v>102</v>
      </c>
      <c r="E62" s="43"/>
      <c r="F62" s="46">
        <f>SUM(F61+F55)</f>
        <v>841570</v>
      </c>
    </row>
  </sheetData>
  <mergeCells count="11">
    <mergeCell ref="A57:E57"/>
    <mergeCell ref="A27:E27"/>
    <mergeCell ref="A49:E49"/>
    <mergeCell ref="A51:E51"/>
    <mergeCell ref="A1:F1"/>
    <mergeCell ref="A2:A3"/>
    <mergeCell ref="B2:B3"/>
    <mergeCell ref="C2:C3"/>
    <mergeCell ref="A11:E11"/>
    <mergeCell ref="A18:E18"/>
    <mergeCell ref="A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Ассортимент растений</vt:lpstr>
      <vt:lpstr>Перечень материалов и работ  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2020-02-15T19:38:33Z</dcterms:modified>
</cp:coreProperties>
</file>