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79269\Desktop\скетч\трудный возраст\на отправку\"/>
    </mc:Choice>
  </mc:AlternateContent>
  <xr:revisionPtr revIDLastSave="0" documentId="13_ncr:1_{331DFD41-3B6E-4C2A-A3B9-CE445DA84B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4" i="1"/>
  <c r="F23" i="1"/>
  <c r="D15" i="1" l="1"/>
  <c r="F16" i="1"/>
  <c r="F15" i="1"/>
  <c r="F14" i="1"/>
  <c r="F25" i="1"/>
  <c r="F22" i="1"/>
  <c r="F21" i="1"/>
  <c r="F20" i="1"/>
  <c r="F19" i="1"/>
  <c r="F30" i="1" s="1"/>
  <c r="F7" i="1"/>
  <c r="F8" i="1"/>
  <c r="F9" i="1"/>
  <c r="F10" i="1"/>
  <c r="F11" i="1"/>
  <c r="F6" i="1"/>
  <c r="F32" i="1" l="1"/>
  <c r="F29" i="1"/>
  <c r="F31" i="1"/>
  <c r="F33" i="1" l="1"/>
  <c r="F35" i="1" s="1"/>
</calcChain>
</file>

<file path=xl/sharedStrings.xml><?xml version="1.0" encoding="utf-8"?>
<sst xmlns="http://schemas.openxmlformats.org/spreadsheetml/2006/main" count="51" uniqueCount="39">
  <si>
    <t>Ориентировочный сметный расчет</t>
  </si>
  <si>
    <t>Выставочный проект "Загляни"</t>
  </si>
  <si>
    <t>№пп</t>
  </si>
  <si>
    <t>Наименование</t>
  </si>
  <si>
    <t>Цена, руб.</t>
  </si>
  <si>
    <t>Кол-во</t>
  </si>
  <si>
    <t>Стоимость, руб.</t>
  </si>
  <si>
    <t>Ед.изм.</t>
  </si>
  <si>
    <t>лист</t>
  </si>
  <si>
    <t>шт.</t>
  </si>
  <si>
    <t>Геотекстиль</t>
  </si>
  <si>
    <t>Растения</t>
  </si>
  <si>
    <t>Гортензия древовидная</t>
  </si>
  <si>
    <t>Девичий виноград</t>
  </si>
  <si>
    <t>Многолетники</t>
  </si>
  <si>
    <t>Дорожки (гравийная отсыпка, 23м2)</t>
  </si>
  <si>
    <t>Поликарбонат сотовый 8 мм 2.1х3 м цвет прозрачный</t>
  </si>
  <si>
    <t>Стена из поликарбоната</t>
  </si>
  <si>
    <t>Заглушка торцевая 8 мм x 2.1 м, цвет прозрачный</t>
  </si>
  <si>
    <t>Профиль соединительный, цвет прозрачный</t>
  </si>
  <si>
    <t>Свая винтовая BAU T4 76х3х1200 мм</t>
  </si>
  <si>
    <t>Оголовок для сваи, 89 мм</t>
  </si>
  <si>
    <t>Труба профильная 40x40x3000 мм</t>
  </si>
  <si>
    <t>Яблоня (крупная)</t>
  </si>
  <si>
    <t>Демонтажные работы (10% от стоимости материалов и растений)</t>
  </si>
  <si>
    <t>Транспортные расходы (7% от стоимости материалов и растений)</t>
  </si>
  <si>
    <t>Монтажные работы (30% от стоимости материалов)</t>
  </si>
  <si>
    <t>Посадочные работы (30% от стоимости растений)</t>
  </si>
  <si>
    <t>ИТОГО:</t>
  </si>
  <si>
    <t>Непредвиденные расходы (5% от общей стоимости)</t>
  </si>
  <si>
    <t>м2</t>
  </si>
  <si>
    <t>Разделитель газона из оцинкованной стали радиусный(изогнутый)</t>
  </si>
  <si>
    <t>м.п.</t>
  </si>
  <si>
    <t>Галька из змеевика</t>
  </si>
  <si>
    <t>м3</t>
  </si>
  <si>
    <t>Роза ругоза Alba</t>
  </si>
  <si>
    <t>Можжевельник обыкновенный 120-150</t>
  </si>
  <si>
    <t>Можжевельник обыкновенный 200-220</t>
  </si>
  <si>
    <t>Кубы из стеклопластика на подставке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</si>
</sst>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3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4" workbookViewId="0">
      <selection activeCell="D26" sqref="D26"/>
    </sheetView>
  </sheetViews>
  <sheetFormatPr defaultRowHeight="14.4" x14ac:dyDescent="0.3"/>
  <cols>
    <col min="2" max="2" width="53.6640625" customWidth="1"/>
    <col min="3" max="5" width="15" customWidth="1"/>
    <col min="6" max="6" width="15" style="2" customWidth="1"/>
  </cols>
  <sheetData>
    <row r="1" spans="1:6" x14ac:dyDescent="0.3">
      <c r="A1" s="1" t="s">
        <v>0</v>
      </c>
    </row>
    <row r="2" spans="1:6" x14ac:dyDescent="0.3">
      <c r="A2" s="1" t="s">
        <v>1</v>
      </c>
    </row>
    <row r="4" spans="1:6" x14ac:dyDescent="0.3">
      <c r="A4" s="5" t="s">
        <v>2</v>
      </c>
      <c r="B4" s="5" t="s">
        <v>3</v>
      </c>
      <c r="C4" s="5" t="s">
        <v>7</v>
      </c>
      <c r="D4" s="5" t="s">
        <v>5</v>
      </c>
      <c r="E4" s="5" t="s">
        <v>4</v>
      </c>
      <c r="F4" s="7" t="s">
        <v>6</v>
      </c>
    </row>
    <row r="5" spans="1:6" x14ac:dyDescent="0.3">
      <c r="A5" s="3"/>
      <c r="B5" s="5" t="s">
        <v>17</v>
      </c>
      <c r="C5" s="3"/>
      <c r="D5" s="3"/>
      <c r="E5" s="3"/>
      <c r="F5" s="4"/>
    </row>
    <row r="6" spans="1:6" x14ac:dyDescent="0.3">
      <c r="A6" s="3">
        <v>1</v>
      </c>
      <c r="B6" s="3" t="s">
        <v>16</v>
      </c>
      <c r="C6" s="3" t="s">
        <v>8</v>
      </c>
      <c r="D6" s="3">
        <v>4</v>
      </c>
      <c r="E6" s="3">
        <v>2337</v>
      </c>
      <c r="F6" s="4">
        <f t="shared" ref="F6:F11" si="0">E6*D6</f>
        <v>9348</v>
      </c>
    </row>
    <row r="7" spans="1:6" x14ac:dyDescent="0.3">
      <c r="A7" s="3">
        <v>2</v>
      </c>
      <c r="B7" s="3" t="s">
        <v>18</v>
      </c>
      <c r="C7" s="3" t="s">
        <v>9</v>
      </c>
      <c r="D7" s="3">
        <v>2</v>
      </c>
      <c r="E7" s="3">
        <v>77</v>
      </c>
      <c r="F7" s="4">
        <f t="shared" si="0"/>
        <v>154</v>
      </c>
    </row>
    <row r="8" spans="1:6" x14ac:dyDescent="0.3">
      <c r="A8" s="3">
        <v>3</v>
      </c>
      <c r="B8" s="3" t="s">
        <v>19</v>
      </c>
      <c r="C8" s="3" t="s">
        <v>9</v>
      </c>
      <c r="D8" s="3">
        <v>4</v>
      </c>
      <c r="E8" s="3">
        <v>298</v>
      </c>
      <c r="F8" s="4">
        <f t="shared" si="0"/>
        <v>1192</v>
      </c>
    </row>
    <row r="9" spans="1:6" x14ac:dyDescent="0.3">
      <c r="A9" s="3">
        <v>4</v>
      </c>
      <c r="B9" s="6" t="s">
        <v>20</v>
      </c>
      <c r="C9" s="3" t="s">
        <v>9</v>
      </c>
      <c r="D9" s="3">
        <v>4</v>
      </c>
      <c r="E9" s="3">
        <v>2238</v>
      </c>
      <c r="F9" s="4">
        <f t="shared" si="0"/>
        <v>8952</v>
      </c>
    </row>
    <row r="10" spans="1:6" x14ac:dyDescent="0.3">
      <c r="A10" s="3">
        <v>5</v>
      </c>
      <c r="B10" s="3" t="s">
        <v>21</v>
      </c>
      <c r="C10" s="3" t="s">
        <v>9</v>
      </c>
      <c r="D10" s="3">
        <v>4</v>
      </c>
      <c r="E10" s="3">
        <v>261</v>
      </c>
      <c r="F10" s="4">
        <f t="shared" si="0"/>
        <v>1044</v>
      </c>
    </row>
    <row r="11" spans="1:6" x14ac:dyDescent="0.3">
      <c r="A11" s="3">
        <v>6</v>
      </c>
      <c r="B11" s="3" t="s">
        <v>22</v>
      </c>
      <c r="C11" s="3" t="s">
        <v>9</v>
      </c>
      <c r="D11" s="3">
        <v>4</v>
      </c>
      <c r="E11" s="3">
        <v>402</v>
      </c>
      <c r="F11" s="4">
        <f t="shared" si="0"/>
        <v>1608</v>
      </c>
    </row>
    <row r="12" spans="1:6" x14ac:dyDescent="0.3">
      <c r="A12" s="3"/>
      <c r="B12" s="3"/>
      <c r="C12" s="3"/>
      <c r="D12" s="3"/>
      <c r="E12" s="3"/>
      <c r="F12" s="4"/>
    </row>
    <row r="13" spans="1:6" x14ac:dyDescent="0.3">
      <c r="A13" s="3"/>
      <c r="B13" s="5" t="s">
        <v>15</v>
      </c>
      <c r="C13" s="3"/>
      <c r="D13" s="3"/>
      <c r="E13" s="3"/>
      <c r="F13" s="4"/>
    </row>
    <row r="14" spans="1:6" x14ac:dyDescent="0.3">
      <c r="A14" s="3">
        <v>7</v>
      </c>
      <c r="B14" s="3" t="s">
        <v>10</v>
      </c>
      <c r="C14" s="3" t="s">
        <v>30</v>
      </c>
      <c r="D14" s="3">
        <v>25</v>
      </c>
      <c r="E14" s="3">
        <v>25</v>
      </c>
      <c r="F14" s="4">
        <f>E14*D14</f>
        <v>625</v>
      </c>
    </row>
    <row r="15" spans="1:6" x14ac:dyDescent="0.3">
      <c r="A15" s="3">
        <v>8</v>
      </c>
      <c r="B15" s="3" t="s">
        <v>33</v>
      </c>
      <c r="C15" s="3" t="s">
        <v>34</v>
      </c>
      <c r="D15" s="3">
        <f>25*0.01</f>
        <v>0.25</v>
      </c>
      <c r="E15" s="3">
        <v>44800</v>
      </c>
      <c r="F15" s="4">
        <f>E15*D15</f>
        <v>11200</v>
      </c>
    </row>
    <row r="16" spans="1:6" x14ac:dyDescent="0.3">
      <c r="A16" s="3">
        <v>9</v>
      </c>
      <c r="B16" s="3" t="s">
        <v>31</v>
      </c>
      <c r="C16" s="3" t="s">
        <v>32</v>
      </c>
      <c r="D16" s="3">
        <v>55</v>
      </c>
      <c r="E16" s="3">
        <v>329</v>
      </c>
      <c r="F16" s="4">
        <f>E16*D16</f>
        <v>18095</v>
      </c>
    </row>
    <row r="17" spans="1:6" x14ac:dyDescent="0.3">
      <c r="A17" s="3"/>
      <c r="B17" s="3"/>
      <c r="C17" s="3"/>
      <c r="D17" s="3"/>
      <c r="E17" s="3"/>
      <c r="F17" s="4"/>
    </row>
    <row r="18" spans="1:6" x14ac:dyDescent="0.3">
      <c r="A18" s="3"/>
      <c r="B18" s="5" t="s">
        <v>11</v>
      </c>
      <c r="C18" s="3"/>
      <c r="D18" s="3"/>
      <c r="E18" s="3"/>
      <c r="F18" s="4"/>
    </row>
    <row r="19" spans="1:6" x14ac:dyDescent="0.3">
      <c r="A19" s="3">
        <v>10</v>
      </c>
      <c r="B19" s="3" t="s">
        <v>23</v>
      </c>
      <c r="C19" s="3" t="s">
        <v>9</v>
      </c>
      <c r="D19" s="3">
        <v>1</v>
      </c>
      <c r="E19" s="3">
        <v>15000</v>
      </c>
      <c r="F19" s="4">
        <f t="shared" ref="F19:F25" si="1">E19*D19</f>
        <v>15000</v>
      </c>
    </row>
    <row r="20" spans="1:6" x14ac:dyDescent="0.3">
      <c r="A20" s="3">
        <v>11</v>
      </c>
      <c r="B20" s="3" t="s">
        <v>12</v>
      </c>
      <c r="C20" s="3" t="s">
        <v>9</v>
      </c>
      <c r="D20" s="3">
        <v>9</v>
      </c>
      <c r="E20" s="3">
        <v>4000</v>
      </c>
      <c r="F20" s="4">
        <f t="shared" si="1"/>
        <v>36000</v>
      </c>
    </row>
    <row r="21" spans="1:6" x14ac:dyDescent="0.3">
      <c r="A21" s="3">
        <v>12</v>
      </c>
      <c r="B21" s="3" t="s">
        <v>35</v>
      </c>
      <c r="C21" s="3" t="s">
        <v>9</v>
      </c>
      <c r="D21" s="3">
        <v>6</v>
      </c>
      <c r="E21" s="3">
        <v>2500</v>
      </c>
      <c r="F21" s="4">
        <f t="shared" si="1"/>
        <v>15000</v>
      </c>
    </row>
    <row r="22" spans="1:6" x14ac:dyDescent="0.3">
      <c r="A22" s="3">
        <v>13</v>
      </c>
      <c r="B22" s="3" t="s">
        <v>13</v>
      </c>
      <c r="C22" s="3" t="s">
        <v>9</v>
      </c>
      <c r="D22" s="3">
        <v>4</v>
      </c>
      <c r="E22" s="3">
        <v>1200</v>
      </c>
      <c r="F22" s="4">
        <f t="shared" si="1"/>
        <v>4800</v>
      </c>
    </row>
    <row r="23" spans="1:6" x14ac:dyDescent="0.3">
      <c r="A23" s="3">
        <v>14</v>
      </c>
      <c r="B23" s="3" t="s">
        <v>37</v>
      </c>
      <c r="C23" s="3" t="s">
        <v>9</v>
      </c>
      <c r="D23" s="3">
        <v>13</v>
      </c>
      <c r="E23" s="3">
        <v>16000</v>
      </c>
      <c r="F23" s="4">
        <f t="shared" si="1"/>
        <v>208000</v>
      </c>
    </row>
    <row r="24" spans="1:6" x14ac:dyDescent="0.3">
      <c r="A24" s="3">
        <v>15</v>
      </c>
      <c r="B24" s="3" t="s">
        <v>36</v>
      </c>
      <c r="C24" s="3" t="s">
        <v>9</v>
      </c>
      <c r="D24" s="3">
        <v>11</v>
      </c>
      <c r="E24" s="3">
        <v>6000</v>
      </c>
      <c r="F24" s="4">
        <f t="shared" si="1"/>
        <v>66000</v>
      </c>
    </row>
    <row r="25" spans="1:6" x14ac:dyDescent="0.3">
      <c r="A25" s="3">
        <v>16</v>
      </c>
      <c r="B25" s="3" t="s">
        <v>14</v>
      </c>
      <c r="C25" s="3" t="s">
        <v>9</v>
      </c>
      <c r="D25" s="3">
        <v>835</v>
      </c>
      <c r="E25" s="3">
        <v>360</v>
      </c>
      <c r="F25" s="4">
        <f t="shared" si="1"/>
        <v>300600</v>
      </c>
    </row>
    <row r="26" spans="1:6" x14ac:dyDescent="0.3">
      <c r="A26" s="3"/>
      <c r="B26" s="3"/>
      <c r="C26" s="3"/>
      <c r="D26" s="3"/>
      <c r="E26" s="3"/>
      <c r="F26" s="4"/>
    </row>
    <row r="27" spans="1:6" x14ac:dyDescent="0.3">
      <c r="A27" s="3">
        <v>17</v>
      </c>
      <c r="B27" s="3" t="s">
        <v>38</v>
      </c>
      <c r="C27" s="3" t="s">
        <v>9</v>
      </c>
      <c r="D27" s="3">
        <v>5</v>
      </c>
      <c r="E27" s="3">
        <v>1500</v>
      </c>
      <c r="F27" s="4">
        <f>E27*D27</f>
        <v>7500</v>
      </c>
    </row>
    <row r="28" spans="1:6" x14ac:dyDescent="0.3">
      <c r="A28" s="3"/>
      <c r="B28" s="3"/>
      <c r="C28" s="3"/>
      <c r="D28" s="3"/>
      <c r="E28" s="3"/>
      <c r="F28" s="4"/>
    </row>
    <row r="29" spans="1:6" x14ac:dyDescent="0.3">
      <c r="A29" s="3">
        <v>18</v>
      </c>
      <c r="B29" s="3" t="s">
        <v>26</v>
      </c>
      <c r="C29" s="3"/>
      <c r="D29" s="3"/>
      <c r="E29" s="3"/>
      <c r="F29" s="4">
        <f>SUM(F6:F25)*0.3</f>
        <v>209285.4</v>
      </c>
    </row>
    <row r="30" spans="1:6" x14ac:dyDescent="0.3">
      <c r="A30" s="3">
        <v>19</v>
      </c>
      <c r="B30" s="3" t="s">
        <v>27</v>
      </c>
      <c r="C30" s="3"/>
      <c r="D30" s="3"/>
      <c r="E30" s="3"/>
      <c r="F30" s="4">
        <f>SUM(F19:F25)*0.3</f>
        <v>193620</v>
      </c>
    </row>
    <row r="31" spans="1:6" x14ac:dyDescent="0.3">
      <c r="A31" s="3">
        <v>20</v>
      </c>
      <c r="B31" s="3" t="s">
        <v>25</v>
      </c>
      <c r="C31" s="3"/>
      <c r="D31" s="3"/>
      <c r="E31" s="3"/>
      <c r="F31" s="4">
        <f>SUM(F6:F25)*7%</f>
        <v>48833.26</v>
      </c>
    </row>
    <row r="32" spans="1:6" x14ac:dyDescent="0.3">
      <c r="A32" s="3">
        <v>21</v>
      </c>
      <c r="B32" s="3" t="s">
        <v>24</v>
      </c>
      <c r="C32" s="3"/>
      <c r="D32" s="3"/>
      <c r="E32" s="3"/>
      <c r="F32" s="4">
        <f>SUM(F6:F25)*0.1</f>
        <v>69761.8</v>
      </c>
    </row>
    <row r="33" spans="1:6" x14ac:dyDescent="0.3">
      <c r="A33" s="3">
        <v>22</v>
      </c>
      <c r="B33" s="3" t="s">
        <v>29</v>
      </c>
      <c r="C33" s="3"/>
      <c r="D33" s="3"/>
      <c r="E33" s="3"/>
      <c r="F33" s="4">
        <f>SUM(F6:F32)*5%</f>
        <v>61330.923000000003</v>
      </c>
    </row>
    <row r="34" spans="1:6" x14ac:dyDescent="0.3">
      <c r="A34" s="3"/>
      <c r="B34" s="3"/>
      <c r="C34" s="3"/>
      <c r="D34" s="3"/>
      <c r="E34" s="3"/>
      <c r="F34" s="4"/>
    </row>
    <row r="35" spans="1:6" x14ac:dyDescent="0.3">
      <c r="A35" s="3"/>
      <c r="B35" s="5" t="s">
        <v>28</v>
      </c>
      <c r="C35" s="5"/>
      <c r="D35" s="5"/>
      <c r="E35" s="5"/>
      <c r="F35" s="7">
        <f>SUM(F6:F34)</f>
        <v>1287949.3829999999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андреев</dc:creator>
  <cp:lastModifiedBy>андрей андреев</cp:lastModifiedBy>
  <dcterms:created xsi:type="dcterms:W3CDTF">2015-06-05T18:19:34Z</dcterms:created>
  <dcterms:modified xsi:type="dcterms:W3CDTF">2020-02-15T20:06:49Z</dcterms:modified>
</cp:coreProperties>
</file>