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Растения" sheetId="1" r:id="rId1"/>
    <sheet name="Материалы" sheetId="2" r:id="rId2"/>
    <sheet name="Работы" sheetId="3" r:id="rId3"/>
  </sheets>
  <calcPr calcId="145621" refMode="R1C1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7"/>
  <c r="D35"/>
  <c r="F35"/>
  <c r="F37"/>
  <c r="F39"/>
  <c r="F40"/>
  <c r="F41"/>
  <c r="F42"/>
  <c r="F43"/>
  <c r="F44"/>
  <c r="F45"/>
  <c r="F46"/>
  <c r="F51"/>
  <c r="F53"/>
  <c r="F54"/>
  <c r="F55"/>
  <c r="F56"/>
  <c r="F57"/>
  <c r="F58"/>
  <c r="F59"/>
  <c r="F60"/>
  <c r="F61"/>
  <c r="D52"/>
  <c r="F52"/>
  <c r="H63"/>
  <c r="H65"/>
  <c r="H32"/>
  <c r="D36"/>
  <c r="F36"/>
  <c r="D38"/>
  <c r="F38"/>
  <c r="H48"/>
</calcChain>
</file>

<file path=xl/sharedStrings.xml><?xml version="1.0" encoding="utf-8"?>
<sst xmlns="http://schemas.openxmlformats.org/spreadsheetml/2006/main" count="119" uniqueCount="67">
  <si>
    <t>Наименование</t>
  </si>
  <si>
    <t>Кол-во</t>
  </si>
  <si>
    <t>работы</t>
  </si>
  <si>
    <t>шт.</t>
  </si>
  <si>
    <t>Лишайник в асс. (мат)</t>
  </si>
  <si>
    <t>Мох в асс. (мат)</t>
  </si>
  <si>
    <t>Росянка (С2)</t>
  </si>
  <si>
    <t>Плаун в асс (С3)</t>
  </si>
  <si>
    <t>Кочедыжник женский (С3)</t>
  </si>
  <si>
    <t>Нимфея белая (С3)</t>
  </si>
  <si>
    <t>Вербейник монетчатый (С3)</t>
  </si>
  <si>
    <t>Дудник болотный (С5)</t>
  </si>
  <si>
    <t>Камыш озерный (С3)</t>
  </si>
  <si>
    <t>Ситник мечелистный (С3)</t>
  </si>
  <si>
    <t>Ситник обыкновенный (С5)</t>
  </si>
  <si>
    <t>Луговик дернистый (С3)</t>
  </si>
  <si>
    <t>Осока "Frosted curls" (С3)</t>
  </si>
  <si>
    <t>Хвощ камышовый (С3)</t>
  </si>
  <si>
    <t>Хвощ полевой (С3)</t>
  </si>
  <si>
    <t>Багульник (С3)</t>
  </si>
  <si>
    <t>Водяника (С3)</t>
  </si>
  <si>
    <t>Брусника (С3)</t>
  </si>
  <si>
    <t>Березовый стланик (С3)</t>
  </si>
  <si>
    <t>Ель обыкновенная (С3)</t>
  </si>
  <si>
    <t>Береза карельская (выс 2 м, С5)</t>
  </si>
  <si>
    <t>Сосна обыкновенная (разных возрастов) (С5)</t>
  </si>
  <si>
    <t>м2</t>
  </si>
  <si>
    <t xml:space="preserve">Декоративная фитопанель из мха </t>
  </si>
  <si>
    <t>Смета на работы и материалы</t>
  </si>
  <si>
    <t>Материалы</t>
  </si>
  <si>
    <t>Посадочный материал</t>
  </si>
  <si>
    <t>Строительные и иные материалы</t>
  </si>
  <si>
    <t>Итого:</t>
  </si>
  <si>
    <t>уп.</t>
  </si>
  <si>
    <t xml:space="preserve">Зеркало декоративное </t>
  </si>
  <si>
    <t>Сад МАКРОМИР</t>
  </si>
  <si>
    <t>Фанера,  10*1525*1525 мм</t>
  </si>
  <si>
    <t>Декоративная штукатурка Реапол С - МИКРОБЕТОН 10л</t>
  </si>
  <si>
    <t xml:space="preserve">Камень натуральный Сланец рваный край графитовый (серо-черный) 15-20мм </t>
  </si>
  <si>
    <t>Пленка полимерная для водоема (уп 6*7м, 400 мкм)</t>
  </si>
  <si>
    <t>Клей для плитки и камня Ceresit СМ 117 25 кг</t>
  </si>
  <si>
    <t>Саморезы по дереву 5.0x70 мм потайная головка конструкционные (200 шт.)</t>
  </si>
  <si>
    <t>Услуги</t>
  </si>
  <si>
    <t>Грунтовка Ceresit CT 17 глубокого проникновения (10 л)</t>
  </si>
  <si>
    <t>Валик</t>
  </si>
  <si>
    <t>Шпатель</t>
  </si>
  <si>
    <t>Восстановление газонного покрытия</t>
  </si>
  <si>
    <t>Изготовление металлического каркаса сада</t>
  </si>
  <si>
    <t>Декоративное покрытие штукатуркой</t>
  </si>
  <si>
    <t>Монтаж металлического каркаса сада, стен из фанеры</t>
  </si>
  <si>
    <t>Облицовка натуральным камнем</t>
  </si>
  <si>
    <t>Монтаж покрытия из амбарной доски</t>
  </si>
  <si>
    <t>Демонтаж сада</t>
  </si>
  <si>
    <t>услуга</t>
  </si>
  <si>
    <t>чел*смена</t>
  </si>
  <si>
    <t>Доска амбарная состаренная толщина 20мм (50% запас на обрезку)</t>
  </si>
  <si>
    <t xml:space="preserve">Доставка металлического каркаса СПб-МСК-СПб (Газель) </t>
  </si>
  <si>
    <t>Доставка строительного материала по Москве</t>
  </si>
  <si>
    <t>Доставка камня натурального с манипулятором</t>
  </si>
  <si>
    <t>Ед.измер.</t>
  </si>
  <si>
    <t>Итог, руб.</t>
  </si>
  <si>
    <t>Стоимость, руб.</t>
  </si>
  <si>
    <t>Доставка посадочного материала СПб-МСК-Спб (Газель)</t>
  </si>
  <si>
    <t>Осока гвоздичная 'The Beatles'  (С3)</t>
  </si>
  <si>
    <t xml:space="preserve">№ </t>
  </si>
  <si>
    <t>Общая стоимость:</t>
  </si>
  <si>
    <t>Грунт Terra Vita Живая земля универсальн.50 л.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</si>
</sst>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164" fontId="4" fillId="0" borderId="0" xfId="0" applyNumberFormat="1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>
      <selection activeCell="H4" sqref="H4"/>
    </sheetView>
  </sheetViews>
  <sheetFormatPr defaultColWidth="8.85546875" defaultRowHeight="15"/>
  <cols>
    <col min="1" max="1" width="4.42578125" style="18" customWidth="1"/>
    <col min="2" max="2" width="44.42578125" style="2" customWidth="1"/>
    <col min="3" max="3" width="9.7109375" style="2" customWidth="1"/>
    <col min="4" max="4" width="8.85546875" style="2"/>
    <col min="5" max="5" width="15.7109375" style="2" customWidth="1"/>
    <col min="6" max="6" width="11.28515625" style="2" customWidth="1"/>
    <col min="7" max="7" width="8.85546875" style="2"/>
    <col min="8" max="8" width="11.5703125" style="2" bestFit="1" customWidth="1"/>
    <col min="9" max="16384" width="8.85546875" style="2"/>
  </cols>
  <sheetData>
    <row r="1" spans="1:6">
      <c r="B1" s="6" t="s">
        <v>35</v>
      </c>
      <c r="E1" s="6"/>
    </row>
    <row r="2" spans="1:6">
      <c r="B2" s="6" t="s">
        <v>28</v>
      </c>
    </row>
    <row r="4" spans="1:6" s="6" customFormat="1" ht="30">
      <c r="A4" s="19" t="s">
        <v>64</v>
      </c>
      <c r="B4" s="10" t="s">
        <v>0</v>
      </c>
      <c r="C4" s="10" t="s">
        <v>59</v>
      </c>
      <c r="D4" s="10" t="s">
        <v>1</v>
      </c>
      <c r="E4" s="10" t="s">
        <v>61</v>
      </c>
      <c r="F4" s="10" t="s">
        <v>60</v>
      </c>
    </row>
    <row r="5" spans="1:6">
      <c r="A5" s="20"/>
      <c r="B5" s="10" t="s">
        <v>29</v>
      </c>
      <c r="C5" s="11"/>
      <c r="D5" s="11"/>
      <c r="E5" s="11"/>
      <c r="F5" s="11"/>
    </row>
    <row r="6" spans="1:6" ht="19.899999999999999" customHeight="1">
      <c r="A6" s="20"/>
      <c r="B6" s="10" t="s">
        <v>30</v>
      </c>
      <c r="C6" s="11"/>
      <c r="D6" s="11"/>
      <c r="E6" s="11"/>
      <c r="F6" s="11"/>
    </row>
    <row r="7" spans="1:6">
      <c r="A7" s="20">
        <v>1</v>
      </c>
      <c r="B7" s="12" t="s">
        <v>25</v>
      </c>
      <c r="C7" s="12" t="s">
        <v>3</v>
      </c>
      <c r="D7" s="11">
        <v>4</v>
      </c>
      <c r="E7" s="11">
        <v>3000</v>
      </c>
      <c r="F7" s="11">
        <f>E7*D7</f>
        <v>12000</v>
      </c>
    </row>
    <row r="8" spans="1:6">
      <c r="A8" s="20">
        <v>2</v>
      </c>
      <c r="B8" s="12" t="s">
        <v>23</v>
      </c>
      <c r="C8" s="12" t="s">
        <v>3</v>
      </c>
      <c r="D8" s="11">
        <v>1</v>
      </c>
      <c r="E8" s="11">
        <v>500</v>
      </c>
      <c r="F8" s="11">
        <f t="shared" ref="F8:F30" si="0">E8*D8</f>
        <v>500</v>
      </c>
    </row>
    <row r="9" spans="1:6">
      <c r="A9" s="20">
        <v>3</v>
      </c>
      <c r="B9" s="12" t="s">
        <v>24</v>
      </c>
      <c r="C9" s="12" t="s">
        <v>3</v>
      </c>
      <c r="D9" s="11">
        <v>1</v>
      </c>
      <c r="E9" s="11">
        <v>2500</v>
      </c>
      <c r="F9" s="11">
        <f t="shared" si="0"/>
        <v>2500</v>
      </c>
    </row>
    <row r="10" spans="1:6">
      <c r="A10" s="20">
        <v>4</v>
      </c>
      <c r="B10" s="12" t="s">
        <v>22</v>
      </c>
      <c r="C10" s="12" t="s">
        <v>3</v>
      </c>
      <c r="D10" s="11">
        <v>1</v>
      </c>
      <c r="E10" s="11">
        <v>450</v>
      </c>
      <c r="F10" s="11">
        <f t="shared" si="0"/>
        <v>450</v>
      </c>
    </row>
    <row r="11" spans="1:6">
      <c r="A11" s="20">
        <v>5</v>
      </c>
      <c r="B11" s="12" t="s">
        <v>21</v>
      </c>
      <c r="C11" s="12" t="s">
        <v>3</v>
      </c>
      <c r="D11" s="11">
        <v>18</v>
      </c>
      <c r="E11" s="11">
        <v>300</v>
      </c>
      <c r="F11" s="11">
        <f t="shared" si="0"/>
        <v>5400</v>
      </c>
    </row>
    <row r="12" spans="1:6">
      <c r="A12" s="20">
        <v>6</v>
      </c>
      <c r="B12" s="12" t="s">
        <v>20</v>
      </c>
      <c r="C12" s="12" t="s">
        <v>3</v>
      </c>
      <c r="D12" s="11">
        <v>8</v>
      </c>
      <c r="E12" s="11">
        <v>1700</v>
      </c>
      <c r="F12" s="11">
        <f t="shared" si="0"/>
        <v>13600</v>
      </c>
    </row>
    <row r="13" spans="1:6">
      <c r="A13" s="20">
        <v>7</v>
      </c>
      <c r="B13" s="13" t="s">
        <v>19</v>
      </c>
      <c r="C13" s="12" t="s">
        <v>3</v>
      </c>
      <c r="D13" s="13">
        <v>2</v>
      </c>
      <c r="E13" s="14">
        <v>1500</v>
      </c>
      <c r="F13" s="11">
        <f t="shared" si="0"/>
        <v>3000</v>
      </c>
    </row>
    <row r="14" spans="1:6">
      <c r="A14" s="20">
        <v>8</v>
      </c>
      <c r="B14" s="13" t="s">
        <v>18</v>
      </c>
      <c r="C14" s="12" t="s">
        <v>3</v>
      </c>
      <c r="D14" s="13">
        <v>22</v>
      </c>
      <c r="E14" s="14">
        <v>300</v>
      </c>
      <c r="F14" s="11">
        <f t="shared" si="0"/>
        <v>6600</v>
      </c>
    </row>
    <row r="15" spans="1:6">
      <c r="A15" s="20">
        <v>9</v>
      </c>
      <c r="B15" s="13" t="s">
        <v>17</v>
      </c>
      <c r="C15" s="12" t="s">
        <v>3</v>
      </c>
      <c r="D15" s="13">
        <v>25</v>
      </c>
      <c r="E15" s="14">
        <v>350</v>
      </c>
      <c r="F15" s="11">
        <f t="shared" si="0"/>
        <v>8750</v>
      </c>
    </row>
    <row r="16" spans="1:6">
      <c r="A16" s="20">
        <v>10</v>
      </c>
      <c r="B16" s="14" t="s">
        <v>63</v>
      </c>
      <c r="C16" s="12" t="s">
        <v>3</v>
      </c>
      <c r="D16" s="13">
        <v>28</v>
      </c>
      <c r="E16" s="14">
        <v>250</v>
      </c>
      <c r="F16" s="11">
        <f t="shared" si="0"/>
        <v>7000</v>
      </c>
    </row>
    <row r="17" spans="1:8">
      <c r="A17" s="20">
        <v>11</v>
      </c>
      <c r="B17" s="13" t="s">
        <v>16</v>
      </c>
      <c r="C17" s="12" t="s">
        <v>3</v>
      </c>
      <c r="D17" s="13">
        <v>9</v>
      </c>
      <c r="E17" s="14">
        <v>500</v>
      </c>
      <c r="F17" s="11">
        <f t="shared" si="0"/>
        <v>4500</v>
      </c>
    </row>
    <row r="18" spans="1:8">
      <c r="A18" s="20">
        <v>12</v>
      </c>
      <c r="B18" s="13" t="s">
        <v>15</v>
      </c>
      <c r="C18" s="12" t="s">
        <v>3</v>
      </c>
      <c r="D18" s="13">
        <v>1</v>
      </c>
      <c r="E18" s="14">
        <v>250</v>
      </c>
      <c r="F18" s="11">
        <f t="shared" si="0"/>
        <v>250</v>
      </c>
    </row>
    <row r="19" spans="1:8">
      <c r="A19" s="20">
        <v>13</v>
      </c>
      <c r="B19" s="13" t="s">
        <v>14</v>
      </c>
      <c r="C19" s="12" t="s">
        <v>3</v>
      </c>
      <c r="D19" s="13">
        <v>17</v>
      </c>
      <c r="E19" s="14">
        <v>500</v>
      </c>
      <c r="F19" s="11">
        <f t="shared" si="0"/>
        <v>8500</v>
      </c>
    </row>
    <row r="20" spans="1:8">
      <c r="A20" s="20">
        <v>14</v>
      </c>
      <c r="B20" s="13" t="s">
        <v>13</v>
      </c>
      <c r="C20" s="12" t="s">
        <v>3</v>
      </c>
      <c r="D20" s="13">
        <v>40</v>
      </c>
      <c r="E20" s="14">
        <v>500</v>
      </c>
      <c r="F20" s="11">
        <f t="shared" si="0"/>
        <v>20000</v>
      </c>
    </row>
    <row r="21" spans="1:8">
      <c r="A21" s="20">
        <v>15</v>
      </c>
      <c r="B21" s="13" t="s">
        <v>12</v>
      </c>
      <c r="C21" s="12" t="s">
        <v>3</v>
      </c>
      <c r="D21" s="13">
        <v>22</v>
      </c>
      <c r="E21" s="14">
        <v>500</v>
      </c>
      <c r="F21" s="11">
        <f t="shared" si="0"/>
        <v>11000</v>
      </c>
    </row>
    <row r="22" spans="1:8">
      <c r="A22" s="20">
        <v>16</v>
      </c>
      <c r="B22" s="13" t="s">
        <v>11</v>
      </c>
      <c r="C22" s="12" t="s">
        <v>3</v>
      </c>
      <c r="D22" s="13">
        <v>2</v>
      </c>
      <c r="E22" s="14">
        <v>350</v>
      </c>
      <c r="F22" s="11">
        <f t="shared" si="0"/>
        <v>700</v>
      </c>
    </row>
    <row r="23" spans="1:8">
      <c r="A23" s="20">
        <v>17</v>
      </c>
      <c r="B23" s="13" t="s">
        <v>10</v>
      </c>
      <c r="C23" s="12" t="s">
        <v>3</v>
      </c>
      <c r="D23" s="13">
        <v>12</v>
      </c>
      <c r="E23" s="14">
        <v>500</v>
      </c>
      <c r="F23" s="11">
        <f t="shared" si="0"/>
        <v>6000</v>
      </c>
    </row>
    <row r="24" spans="1:8">
      <c r="A24" s="20">
        <v>18</v>
      </c>
      <c r="B24" s="13" t="s">
        <v>9</v>
      </c>
      <c r="C24" s="12" t="s">
        <v>3</v>
      </c>
      <c r="D24" s="13">
        <v>2</v>
      </c>
      <c r="E24" s="14">
        <v>450</v>
      </c>
      <c r="F24" s="11">
        <f t="shared" si="0"/>
        <v>900</v>
      </c>
    </row>
    <row r="25" spans="1:8">
      <c r="A25" s="20">
        <v>19</v>
      </c>
      <c r="B25" s="13" t="s">
        <v>8</v>
      </c>
      <c r="C25" s="12" t="s">
        <v>3</v>
      </c>
      <c r="D25" s="13">
        <v>3</v>
      </c>
      <c r="E25" s="14">
        <v>500</v>
      </c>
      <c r="F25" s="11">
        <f t="shared" si="0"/>
        <v>1500</v>
      </c>
    </row>
    <row r="26" spans="1:8">
      <c r="A26" s="20">
        <v>20</v>
      </c>
      <c r="B26" s="13" t="s">
        <v>7</v>
      </c>
      <c r="C26" s="12" t="s">
        <v>3</v>
      </c>
      <c r="D26" s="13">
        <v>3</v>
      </c>
      <c r="E26" s="14">
        <v>300</v>
      </c>
      <c r="F26" s="11">
        <f t="shared" si="0"/>
        <v>900</v>
      </c>
    </row>
    <row r="27" spans="1:8">
      <c r="A27" s="20">
        <v>21</v>
      </c>
      <c r="B27" s="13" t="s">
        <v>6</v>
      </c>
      <c r="C27" s="12" t="s">
        <v>3</v>
      </c>
      <c r="D27" s="13">
        <v>6</v>
      </c>
      <c r="E27" s="14">
        <v>1550</v>
      </c>
      <c r="F27" s="11">
        <f t="shared" si="0"/>
        <v>9300</v>
      </c>
    </row>
    <row r="28" spans="1:8">
      <c r="A28" s="20">
        <v>22</v>
      </c>
      <c r="B28" s="13" t="s">
        <v>5</v>
      </c>
      <c r="C28" s="12" t="s">
        <v>26</v>
      </c>
      <c r="D28" s="13">
        <v>5</v>
      </c>
      <c r="E28" s="14">
        <v>2000</v>
      </c>
      <c r="F28" s="11">
        <f t="shared" si="0"/>
        <v>10000</v>
      </c>
    </row>
    <row r="29" spans="1:8">
      <c r="A29" s="20">
        <v>23</v>
      </c>
      <c r="B29" s="13" t="s">
        <v>4</v>
      </c>
      <c r="C29" s="12" t="s">
        <v>26</v>
      </c>
      <c r="D29" s="13">
        <v>2</v>
      </c>
      <c r="E29" s="14">
        <v>2000</v>
      </c>
      <c r="F29" s="11">
        <f t="shared" si="0"/>
        <v>4000</v>
      </c>
    </row>
    <row r="30" spans="1:8">
      <c r="A30" s="20">
        <v>24</v>
      </c>
      <c r="B30" s="13" t="s">
        <v>27</v>
      </c>
      <c r="C30" s="12" t="s">
        <v>26</v>
      </c>
      <c r="D30" s="13">
        <v>4.2</v>
      </c>
      <c r="E30" s="14">
        <v>16000</v>
      </c>
      <c r="F30" s="11">
        <f t="shared" si="0"/>
        <v>67200</v>
      </c>
    </row>
    <row r="31" spans="1:8">
      <c r="A31" s="21"/>
      <c r="B31" s="4"/>
      <c r="C31" s="3"/>
      <c r="D31" s="4"/>
      <c r="E31" s="8"/>
      <c r="F31" s="1"/>
    </row>
    <row r="32" spans="1:8">
      <c r="A32" s="21"/>
      <c r="B32" s="4"/>
      <c r="C32" s="5"/>
      <c r="D32" s="4"/>
      <c r="G32" s="6" t="s">
        <v>32</v>
      </c>
      <c r="H32" s="9">
        <f>SUM(F7:F30)</f>
        <v>204550</v>
      </c>
    </row>
    <row r="33" spans="1:8">
      <c r="A33" s="21"/>
      <c r="B33" s="4"/>
      <c r="C33" s="5"/>
      <c r="D33" s="4"/>
      <c r="G33" s="6"/>
      <c r="H33" s="9"/>
    </row>
    <row r="34" spans="1:8" ht="21.6" customHeight="1">
      <c r="A34" s="19"/>
      <c r="B34" s="15" t="s">
        <v>31</v>
      </c>
      <c r="C34" s="10" t="s">
        <v>59</v>
      </c>
      <c r="D34" s="10" t="s">
        <v>1</v>
      </c>
      <c r="E34" s="10" t="s">
        <v>61</v>
      </c>
      <c r="F34" s="10" t="s">
        <v>60</v>
      </c>
    </row>
    <row r="35" spans="1:8" ht="30">
      <c r="A35" s="20">
        <v>1</v>
      </c>
      <c r="B35" s="14" t="s">
        <v>66</v>
      </c>
      <c r="C35" s="14" t="s">
        <v>33</v>
      </c>
      <c r="D35" s="13">
        <f>20*3.5</f>
        <v>70</v>
      </c>
      <c r="E35" s="16">
        <v>285</v>
      </c>
      <c r="F35" s="16">
        <f>E35*D35</f>
        <v>19950</v>
      </c>
    </row>
    <row r="36" spans="1:8">
      <c r="A36" s="20">
        <v>2</v>
      </c>
      <c r="B36" s="13" t="s">
        <v>36</v>
      </c>
      <c r="C36" s="16" t="s">
        <v>3</v>
      </c>
      <c r="D36" s="13">
        <f>16+15</f>
        <v>31</v>
      </c>
      <c r="E36" s="16">
        <v>960</v>
      </c>
      <c r="F36" s="16">
        <f>E36*D36</f>
        <v>29760</v>
      </c>
    </row>
    <row r="37" spans="1:8" ht="30">
      <c r="A37" s="20">
        <v>3</v>
      </c>
      <c r="B37" s="14" t="s">
        <v>43</v>
      </c>
      <c r="C37" s="16" t="s">
        <v>33</v>
      </c>
      <c r="D37" s="13">
        <v>1</v>
      </c>
      <c r="E37" s="16">
        <v>790</v>
      </c>
      <c r="F37" s="16">
        <f t="shared" ref="F37:F61" si="1">E37*D37</f>
        <v>790</v>
      </c>
    </row>
    <row r="38" spans="1:8" ht="30">
      <c r="A38" s="20">
        <v>4</v>
      </c>
      <c r="B38" s="13" t="s">
        <v>37</v>
      </c>
      <c r="C38" s="16" t="s">
        <v>33</v>
      </c>
      <c r="D38" s="16">
        <f>16/(10/3.5)</f>
        <v>5.6</v>
      </c>
      <c r="E38" s="16">
        <v>1700</v>
      </c>
      <c r="F38" s="16">
        <f t="shared" si="1"/>
        <v>9520</v>
      </c>
    </row>
    <row r="39" spans="1:8" ht="30">
      <c r="A39" s="20">
        <v>5</v>
      </c>
      <c r="B39" s="13" t="s">
        <v>38</v>
      </c>
      <c r="C39" s="16" t="s">
        <v>26</v>
      </c>
      <c r="D39" s="16">
        <v>27</v>
      </c>
      <c r="E39" s="16">
        <v>1450</v>
      </c>
      <c r="F39" s="16">
        <f t="shared" si="1"/>
        <v>39150</v>
      </c>
    </row>
    <row r="40" spans="1:8" ht="30">
      <c r="A40" s="20">
        <v>6</v>
      </c>
      <c r="B40" s="14" t="s">
        <v>55</v>
      </c>
      <c r="C40" s="17" t="s">
        <v>26</v>
      </c>
      <c r="D40" s="16">
        <v>15</v>
      </c>
      <c r="E40" s="17">
        <v>3100</v>
      </c>
      <c r="F40" s="16">
        <f t="shared" si="1"/>
        <v>46500</v>
      </c>
    </row>
    <row r="41" spans="1:8">
      <c r="A41" s="20">
        <v>7</v>
      </c>
      <c r="B41" s="13" t="s">
        <v>34</v>
      </c>
      <c r="C41" s="17" t="s">
        <v>26</v>
      </c>
      <c r="D41" s="17">
        <v>3.5</v>
      </c>
      <c r="E41" s="17">
        <v>2500</v>
      </c>
      <c r="F41" s="16">
        <f t="shared" si="1"/>
        <v>8750</v>
      </c>
    </row>
    <row r="42" spans="1:8" ht="30">
      <c r="A42" s="20">
        <v>8</v>
      </c>
      <c r="B42" s="14" t="s">
        <v>39</v>
      </c>
      <c r="C42" s="17" t="s">
        <v>33</v>
      </c>
      <c r="D42" s="16">
        <v>1</v>
      </c>
      <c r="E42" s="17">
        <v>6860</v>
      </c>
      <c r="F42" s="16">
        <f t="shared" si="1"/>
        <v>6860</v>
      </c>
    </row>
    <row r="43" spans="1:8">
      <c r="A43" s="20">
        <v>9</v>
      </c>
      <c r="B43" s="14" t="s">
        <v>40</v>
      </c>
      <c r="C43" s="17" t="s">
        <v>33</v>
      </c>
      <c r="D43" s="17">
        <v>6</v>
      </c>
      <c r="E43" s="17">
        <v>750</v>
      </c>
      <c r="F43" s="16">
        <f t="shared" si="1"/>
        <v>4500</v>
      </c>
    </row>
    <row r="44" spans="1:8" ht="30">
      <c r="A44" s="20">
        <v>10</v>
      </c>
      <c r="B44" s="14" t="s">
        <v>41</v>
      </c>
      <c r="C44" s="16" t="s">
        <v>33</v>
      </c>
      <c r="D44" s="16">
        <v>1</v>
      </c>
      <c r="E44" s="17">
        <v>905</v>
      </c>
      <c r="F44" s="16">
        <f t="shared" si="1"/>
        <v>905</v>
      </c>
    </row>
    <row r="45" spans="1:8">
      <c r="A45" s="20">
        <v>11</v>
      </c>
      <c r="B45" s="14" t="s">
        <v>44</v>
      </c>
      <c r="C45" s="17" t="s">
        <v>3</v>
      </c>
      <c r="D45" s="17">
        <v>2</v>
      </c>
      <c r="E45" s="17">
        <v>225</v>
      </c>
      <c r="F45" s="16">
        <f t="shared" si="1"/>
        <v>450</v>
      </c>
    </row>
    <row r="46" spans="1:8">
      <c r="A46" s="20">
        <v>12</v>
      </c>
      <c r="B46" s="14" t="s">
        <v>45</v>
      </c>
      <c r="C46" s="17" t="s">
        <v>3</v>
      </c>
      <c r="D46" s="17">
        <v>2</v>
      </c>
      <c r="E46" s="17">
        <v>100</v>
      </c>
      <c r="F46" s="16">
        <f t="shared" si="1"/>
        <v>200</v>
      </c>
    </row>
    <row r="47" spans="1:8">
      <c r="A47" s="21"/>
      <c r="B47" s="8"/>
      <c r="C47" s="7"/>
      <c r="D47" s="7"/>
      <c r="E47" s="7"/>
    </row>
    <row r="48" spans="1:8">
      <c r="G48" s="6" t="s">
        <v>32</v>
      </c>
      <c r="H48" s="9">
        <f>SUM(F35:F46)</f>
        <v>167335</v>
      </c>
    </row>
    <row r="49" spans="1:8">
      <c r="G49" s="6"/>
      <c r="H49" s="9"/>
    </row>
    <row r="50" spans="1:8" ht="19.149999999999999" customHeight="1">
      <c r="A50" s="22"/>
      <c r="B50" s="15" t="s">
        <v>42</v>
      </c>
      <c r="C50" s="10" t="s">
        <v>59</v>
      </c>
      <c r="D50" s="10" t="s">
        <v>1</v>
      </c>
      <c r="E50" s="10" t="s">
        <v>61</v>
      </c>
      <c r="F50" s="10" t="s">
        <v>60</v>
      </c>
    </row>
    <row r="51" spans="1:8">
      <c r="A51" s="23">
        <v>1</v>
      </c>
      <c r="B51" s="14" t="s">
        <v>47</v>
      </c>
      <c r="C51" s="17" t="s">
        <v>53</v>
      </c>
      <c r="D51" s="17">
        <v>1</v>
      </c>
      <c r="E51" s="17">
        <v>170000</v>
      </c>
      <c r="F51" s="16">
        <f t="shared" si="1"/>
        <v>170000</v>
      </c>
    </row>
    <row r="52" spans="1:8" ht="30">
      <c r="A52" s="23">
        <v>2</v>
      </c>
      <c r="B52" s="14" t="s">
        <v>49</v>
      </c>
      <c r="C52" s="17" t="s">
        <v>54</v>
      </c>
      <c r="D52" s="17">
        <f>2*3</f>
        <v>6</v>
      </c>
      <c r="E52" s="17">
        <v>3000</v>
      </c>
      <c r="F52" s="16">
        <f t="shared" si="1"/>
        <v>18000</v>
      </c>
    </row>
    <row r="53" spans="1:8">
      <c r="A53" s="23">
        <v>3</v>
      </c>
      <c r="B53" s="14" t="s">
        <v>48</v>
      </c>
      <c r="C53" s="17" t="s">
        <v>26</v>
      </c>
      <c r="D53" s="16">
        <v>16</v>
      </c>
      <c r="E53" s="17">
        <v>700</v>
      </c>
      <c r="F53" s="16">
        <f t="shared" si="1"/>
        <v>11200</v>
      </c>
    </row>
    <row r="54" spans="1:8">
      <c r="A54" s="23">
        <v>4</v>
      </c>
      <c r="B54" s="14" t="s">
        <v>50</v>
      </c>
      <c r="C54" s="17" t="s">
        <v>26</v>
      </c>
      <c r="D54" s="16">
        <v>27</v>
      </c>
      <c r="E54" s="17">
        <v>3000</v>
      </c>
      <c r="F54" s="16">
        <f t="shared" si="1"/>
        <v>81000</v>
      </c>
    </row>
    <row r="55" spans="1:8">
      <c r="A55" s="23">
        <v>5</v>
      </c>
      <c r="B55" s="14" t="s">
        <v>51</v>
      </c>
      <c r="C55" s="17" t="s">
        <v>26</v>
      </c>
      <c r="D55" s="17">
        <v>10</v>
      </c>
      <c r="E55" s="16">
        <v>5000</v>
      </c>
      <c r="F55" s="16">
        <f t="shared" si="1"/>
        <v>50000</v>
      </c>
    </row>
    <row r="56" spans="1:8">
      <c r="A56" s="23">
        <v>6</v>
      </c>
      <c r="B56" s="17" t="s">
        <v>52</v>
      </c>
      <c r="C56" s="17" t="s">
        <v>54</v>
      </c>
      <c r="D56" s="17">
        <v>6</v>
      </c>
      <c r="E56" s="17">
        <v>3000</v>
      </c>
      <c r="F56" s="16">
        <f t="shared" si="1"/>
        <v>18000</v>
      </c>
    </row>
    <row r="57" spans="1:8">
      <c r="A57" s="23">
        <v>7</v>
      </c>
      <c r="B57" s="14" t="s">
        <v>46</v>
      </c>
      <c r="C57" s="17" t="s">
        <v>26</v>
      </c>
      <c r="D57" s="17">
        <v>15</v>
      </c>
      <c r="E57" s="17">
        <v>300</v>
      </c>
      <c r="F57" s="16">
        <f t="shared" si="1"/>
        <v>4500</v>
      </c>
    </row>
    <row r="58" spans="1:8" ht="30">
      <c r="A58" s="23">
        <v>8</v>
      </c>
      <c r="B58" s="14" t="s">
        <v>56</v>
      </c>
      <c r="C58" s="17" t="s">
        <v>53</v>
      </c>
      <c r="D58" s="17">
        <v>2</v>
      </c>
      <c r="E58" s="17">
        <v>7500</v>
      </c>
      <c r="F58" s="16">
        <f t="shared" si="1"/>
        <v>15000</v>
      </c>
    </row>
    <row r="59" spans="1:8" ht="30">
      <c r="A59" s="23">
        <v>9</v>
      </c>
      <c r="B59" s="14" t="s">
        <v>62</v>
      </c>
      <c r="C59" s="17" t="s">
        <v>53</v>
      </c>
      <c r="D59" s="17">
        <v>2</v>
      </c>
      <c r="E59" s="17">
        <v>7500</v>
      </c>
      <c r="F59" s="16">
        <f t="shared" si="1"/>
        <v>15000</v>
      </c>
    </row>
    <row r="60" spans="1:8" ht="30">
      <c r="A60" s="23">
        <v>10</v>
      </c>
      <c r="B60" s="14" t="s">
        <v>57</v>
      </c>
      <c r="C60" s="17" t="s">
        <v>53</v>
      </c>
      <c r="D60" s="17">
        <v>1</v>
      </c>
      <c r="E60" s="17">
        <v>3000</v>
      </c>
      <c r="F60" s="16">
        <f t="shared" si="1"/>
        <v>3000</v>
      </c>
    </row>
    <row r="61" spans="1:8" ht="30">
      <c r="A61" s="23">
        <v>11</v>
      </c>
      <c r="B61" s="14" t="s">
        <v>58</v>
      </c>
      <c r="C61" s="17" t="s">
        <v>53</v>
      </c>
      <c r="D61" s="17">
        <v>1</v>
      </c>
      <c r="E61" s="17">
        <v>15000</v>
      </c>
      <c r="F61" s="16">
        <f t="shared" si="1"/>
        <v>15000</v>
      </c>
    </row>
    <row r="62" spans="1:8">
      <c r="A62" s="24"/>
      <c r="B62" s="8"/>
      <c r="C62" s="7"/>
      <c r="D62" s="7"/>
      <c r="E62" s="7"/>
    </row>
    <row r="63" spans="1:8">
      <c r="A63" s="24"/>
      <c r="G63" s="25" t="s">
        <v>32</v>
      </c>
      <c r="H63" s="9">
        <f>SUM(F51:F61)</f>
        <v>400700</v>
      </c>
    </row>
    <row r="64" spans="1:8">
      <c r="F64" s="26"/>
      <c r="G64" s="26"/>
      <c r="H64" s="9"/>
    </row>
    <row r="65" spans="6:8">
      <c r="F65" s="26" t="s">
        <v>65</v>
      </c>
      <c r="G65" s="26"/>
      <c r="H65" s="9">
        <f>H63+H48+H32</f>
        <v>772585</v>
      </c>
    </row>
  </sheetData>
  <mergeCells count="2">
    <mergeCell ref="F64:G64"/>
    <mergeCell ref="F65:G65"/>
  </mergeCells>
  <phoneticPr fontId="0" type="noConversion"/>
  <pageMargins left="0.7" right="0.7" top="0.75" bottom="0.75" header="0.3" footer="0.3"/>
  <pageSetup paperSize="9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5" sqref="H25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3" sqref="G23"/>
    </sheetView>
  </sheetViews>
  <sheetFormatPr defaultRowHeight="15"/>
  <sheetData>
    <row r="1" spans="1:1">
      <c r="A1" t="s">
        <v>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Растения</vt:lpstr>
      <vt:lpstr>Материалы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2020-02-11T15:21:46Z</dcterms:modified>
</cp:coreProperties>
</file>