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ly\Desktop\Магистратура СиЛА\Сады и люди 2020\"/>
    </mc:Choice>
  </mc:AlternateContent>
  <bookViews>
    <workbookView xWindow="0" yWindow="0" windowWidth="17970" windowHeight="6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7" i="1"/>
  <c r="F45" i="1"/>
  <c r="F44" i="1"/>
  <c r="F43" i="1"/>
  <c r="F38" i="1"/>
  <c r="F40" i="1"/>
  <c r="F41" i="1"/>
  <c r="F42" i="1"/>
  <c r="F39" i="1"/>
  <c r="E31" i="1" l="1"/>
  <c r="F33" i="1" l="1"/>
  <c r="F32" i="1"/>
  <c r="F28" i="1"/>
  <c r="F29" i="1"/>
  <c r="F30" i="1"/>
  <c r="F27" i="1"/>
  <c r="F26" i="1"/>
  <c r="F25" i="1"/>
  <c r="F24" i="1"/>
  <c r="F34" i="1" l="1"/>
  <c r="F9" i="1"/>
  <c r="F8" i="1"/>
  <c r="F11" i="1"/>
  <c r="F14" i="1"/>
  <c r="F15" i="1"/>
  <c r="F16" i="1"/>
  <c r="F17" i="1"/>
  <c r="F18" i="1"/>
  <c r="F13" i="1"/>
  <c r="F19" i="1" l="1"/>
  <c r="F49" i="1" l="1"/>
</calcChain>
</file>

<file path=xl/sharedStrings.xml><?xml version="1.0" encoding="utf-8"?>
<sst xmlns="http://schemas.openxmlformats.org/spreadsheetml/2006/main" count="97" uniqueCount="63">
  <si>
    <t>№ п/п</t>
  </si>
  <si>
    <t xml:space="preserve">Наименование </t>
  </si>
  <si>
    <t xml:space="preserve">Единицы измерения </t>
  </si>
  <si>
    <t xml:space="preserve">Количество </t>
  </si>
  <si>
    <t>Цена за ед. изм., руб</t>
  </si>
  <si>
    <t>Стоимость, руб</t>
  </si>
  <si>
    <t xml:space="preserve">Ассортиментная ведомость </t>
  </si>
  <si>
    <t>Итого по разделу:</t>
  </si>
  <si>
    <t>Материалы</t>
  </si>
  <si>
    <t xml:space="preserve">Всего </t>
  </si>
  <si>
    <t xml:space="preserve">Производство работ </t>
  </si>
  <si>
    <t xml:space="preserve">Хвойные кустарники </t>
  </si>
  <si>
    <t>Лиственные кустарники</t>
  </si>
  <si>
    <t>Травянистые многолетники</t>
  </si>
  <si>
    <t>Можжевельник горизонтальный 'Prince of Wales'</t>
  </si>
  <si>
    <t>Можжевельник казацкий 'Tamariscifolia'</t>
  </si>
  <si>
    <t>Стефанандра надрезаннолистная 'Crispa'</t>
  </si>
  <si>
    <t>Физостегия виргинская 'Alba'</t>
  </si>
  <si>
    <t>Императа цилиндрическая 'Red Baron'</t>
  </si>
  <si>
    <t>Кровохлебка лекарственная 'Red Thunder'</t>
  </si>
  <si>
    <t>Мискантус китайский 'Purpurascens'</t>
  </si>
  <si>
    <t>Эхинацея пурпурная 'Alba'</t>
  </si>
  <si>
    <t>Эхинацея пурпурная 'Hot Papaya'</t>
  </si>
  <si>
    <t>Грунт растительный, h=0,4 м</t>
  </si>
  <si>
    <t>Мраморная крошка, фр. 5-10 мм (белая)</t>
  </si>
  <si>
    <t xml:space="preserve">Сетка для лазания </t>
  </si>
  <si>
    <t>2,6</t>
  </si>
  <si>
    <t>Модуль креплений для сетки</t>
  </si>
  <si>
    <t>Светодиодная лента SMD 3528, 300 Led, IP65, 12V</t>
  </si>
  <si>
    <t>м</t>
  </si>
  <si>
    <t>Блок питания RV-150-12 (12V, 150W, 12,5A, IP67)</t>
  </si>
  <si>
    <t>Песок карьерный, h=0,1 м</t>
  </si>
  <si>
    <t>слой 6 см</t>
  </si>
  <si>
    <t>Цвет свечения: белый 6000K</t>
  </si>
  <si>
    <t xml:space="preserve">Труба треугольная </t>
  </si>
  <si>
    <t>т</t>
  </si>
  <si>
    <t>кг</t>
  </si>
  <si>
    <t>шт</t>
  </si>
  <si>
    <t xml:space="preserve">шт </t>
  </si>
  <si>
    <t>Геотекстиль универсальный, 200 г/кв. м</t>
  </si>
  <si>
    <t>рулон 37,5 кв. м</t>
  </si>
  <si>
    <t>куб.м</t>
  </si>
  <si>
    <t>Подготовительные работы</t>
  </si>
  <si>
    <t>Устройство цветников</t>
  </si>
  <si>
    <t>Включая устройство корыта под цветник</t>
  </si>
  <si>
    <t>Посадка кустарников</t>
  </si>
  <si>
    <t xml:space="preserve">Размеры,мм: 22х22х22х2, включая покраскув белый цвет (эмаль ПФ - 115 матовая, белая)
</t>
  </si>
  <si>
    <t>Прут стальной, d=10 мм</t>
  </si>
  <si>
    <t>белый</t>
  </si>
  <si>
    <t>с добавлением растительного грунта до 100%</t>
  </si>
  <si>
    <t xml:space="preserve">Сварка и установка конструкции </t>
  </si>
  <si>
    <t>шт.</t>
  </si>
  <si>
    <t>кв.м</t>
  </si>
  <si>
    <t>Включают планировку, разбивку, очистку участка вручную</t>
  </si>
  <si>
    <t>Подготовка посадочных мест (для кустарников)</t>
  </si>
  <si>
    <t xml:space="preserve">Посадка многолетних растений </t>
  </si>
  <si>
    <t>Уход за кустарниками</t>
  </si>
  <si>
    <t>Уход за цветниками</t>
  </si>
  <si>
    <t>Полив,прополка, подкормка при посадке, удаление усыхающих ветвей, сухостоя</t>
  </si>
  <si>
    <t>Полив, подкормка,прополка,рыхление,очистка от засохших листьев,соцветий</t>
  </si>
  <si>
    <t>Демонтаж</t>
  </si>
  <si>
    <t>плетеный канат - белый, d= 20 мм, ячейка 50*50 см</t>
  </si>
  <si>
    <t>Сметная стоимость выставочного сада "Сломай преграды"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</si>
</sst>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1" applyFont="1" applyFill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J8" sqref="J8"/>
    </sheetView>
  </sheetViews>
  <sheetFormatPr defaultRowHeight="15" x14ac:dyDescent="0.25"/>
  <cols>
    <col min="1" max="1" width="9" style="4" customWidth="1"/>
    <col min="2" max="2" width="39.7109375" style="2" customWidth="1"/>
    <col min="3" max="3" width="12.42578125" style="2" customWidth="1"/>
    <col min="4" max="4" width="18" style="2" customWidth="1"/>
    <col min="5" max="5" width="22" style="2" customWidth="1"/>
    <col min="6" max="6" width="24" style="2" customWidth="1"/>
    <col min="7" max="7" width="24.7109375" style="2" customWidth="1"/>
    <col min="8" max="8" width="9.85546875" style="2" customWidth="1"/>
    <col min="9" max="16384" width="9.140625" style="2"/>
  </cols>
  <sheetData>
    <row r="1" spans="1:12" ht="15" customHeight="1" x14ac:dyDescent="0.25">
      <c r="A1" s="26" t="s">
        <v>62</v>
      </c>
      <c r="B1" s="26"/>
      <c r="C1" s="26"/>
      <c r="D1" s="26"/>
      <c r="E1" s="26"/>
      <c r="F1" s="26"/>
      <c r="G1" s="7"/>
      <c r="H1" s="1"/>
      <c r="I1" s="1"/>
      <c r="J1" s="1"/>
      <c r="K1" s="1"/>
      <c r="L1" s="1"/>
    </row>
    <row r="2" spans="1:12" ht="15" customHeight="1" x14ac:dyDescent="0.25">
      <c r="A2" s="26"/>
      <c r="B2" s="26"/>
      <c r="C2" s="26"/>
      <c r="D2" s="26"/>
      <c r="E2" s="26"/>
      <c r="F2" s="26"/>
      <c r="G2" s="7"/>
      <c r="H2" s="1"/>
      <c r="I2" s="1"/>
      <c r="J2" s="1"/>
      <c r="K2" s="1"/>
      <c r="L2" s="1"/>
    </row>
    <row r="3" spans="1:12" ht="15" customHeight="1" x14ac:dyDescent="0.25">
      <c r="A3" s="26"/>
      <c r="B3" s="26"/>
      <c r="C3" s="26"/>
      <c r="D3" s="26"/>
      <c r="E3" s="26"/>
      <c r="F3" s="26"/>
      <c r="G3" s="7"/>
      <c r="H3" s="1"/>
      <c r="I3" s="1"/>
      <c r="J3" s="1"/>
      <c r="K3" s="1"/>
      <c r="L3" s="1"/>
    </row>
    <row r="4" spans="1:12" x14ac:dyDescent="0.25">
      <c r="A4" s="24" t="s">
        <v>0</v>
      </c>
      <c r="B4" s="24" t="s">
        <v>1</v>
      </c>
      <c r="C4" s="25" t="s">
        <v>2</v>
      </c>
      <c r="D4" s="24" t="s">
        <v>3</v>
      </c>
      <c r="E4" s="24" t="s">
        <v>4</v>
      </c>
      <c r="F4" s="24" t="s">
        <v>5</v>
      </c>
    </row>
    <row r="5" spans="1:12" x14ac:dyDescent="0.25">
      <c r="A5" s="24"/>
      <c r="B5" s="24"/>
      <c r="C5" s="25"/>
      <c r="D5" s="24"/>
      <c r="E5" s="24"/>
      <c r="F5" s="24"/>
    </row>
    <row r="6" spans="1:12" x14ac:dyDescent="0.25">
      <c r="A6" s="29" t="s">
        <v>6</v>
      </c>
      <c r="B6" s="29"/>
      <c r="C6" s="29"/>
      <c r="D6" s="29"/>
      <c r="E6" s="29"/>
      <c r="F6" s="29"/>
      <c r="G6" s="8"/>
    </row>
    <row r="7" spans="1:12" s="4" customFormat="1" x14ac:dyDescent="0.25">
      <c r="A7" s="24" t="s">
        <v>11</v>
      </c>
      <c r="B7" s="24"/>
      <c r="C7" s="24"/>
      <c r="D7" s="24"/>
      <c r="E7" s="24"/>
      <c r="F7" s="24"/>
    </row>
    <row r="8" spans="1:12" s="4" customFormat="1" ht="30" x14ac:dyDescent="0.25">
      <c r="A8" s="10">
        <v>1</v>
      </c>
      <c r="B8" s="9" t="s">
        <v>14</v>
      </c>
      <c r="C8" s="10" t="s">
        <v>37</v>
      </c>
      <c r="D8" s="10">
        <v>7</v>
      </c>
      <c r="E8" s="14">
        <v>1600</v>
      </c>
      <c r="F8" s="14">
        <f>D8*E8</f>
        <v>11200</v>
      </c>
    </row>
    <row r="9" spans="1:12" s="4" customFormat="1" x14ac:dyDescent="0.25">
      <c r="A9" s="10">
        <v>2</v>
      </c>
      <c r="B9" s="9" t="s">
        <v>15</v>
      </c>
      <c r="C9" s="10" t="s">
        <v>37</v>
      </c>
      <c r="D9" s="10">
        <v>6</v>
      </c>
      <c r="E9" s="14">
        <v>1600</v>
      </c>
      <c r="F9" s="14">
        <f>D9*E9</f>
        <v>9600</v>
      </c>
    </row>
    <row r="10" spans="1:12" s="4" customFormat="1" x14ac:dyDescent="0.25">
      <c r="A10" s="24" t="s">
        <v>12</v>
      </c>
      <c r="B10" s="24"/>
      <c r="C10" s="24"/>
      <c r="D10" s="24"/>
      <c r="E10" s="24"/>
      <c r="F10" s="24"/>
    </row>
    <row r="11" spans="1:12" s="4" customFormat="1" x14ac:dyDescent="0.25">
      <c r="A11" s="10">
        <v>3</v>
      </c>
      <c r="B11" s="10" t="s">
        <v>16</v>
      </c>
      <c r="C11" s="10" t="s">
        <v>37</v>
      </c>
      <c r="D11" s="10">
        <v>3</v>
      </c>
      <c r="E11" s="14">
        <v>950</v>
      </c>
      <c r="F11" s="14">
        <f>D11*E11</f>
        <v>2850</v>
      </c>
    </row>
    <row r="12" spans="1:12" s="4" customFormat="1" x14ac:dyDescent="0.25">
      <c r="A12" s="24" t="s">
        <v>13</v>
      </c>
      <c r="B12" s="24"/>
      <c r="C12" s="24"/>
      <c r="D12" s="24"/>
      <c r="E12" s="24"/>
      <c r="F12" s="24"/>
    </row>
    <row r="13" spans="1:12" s="4" customFormat="1" x14ac:dyDescent="0.25">
      <c r="A13" s="10">
        <v>4</v>
      </c>
      <c r="B13" s="9" t="s">
        <v>17</v>
      </c>
      <c r="C13" s="10" t="s">
        <v>37</v>
      </c>
      <c r="D13" s="10">
        <v>7</v>
      </c>
      <c r="E13" s="14">
        <v>560</v>
      </c>
      <c r="F13" s="14">
        <f>D13*E13</f>
        <v>3920</v>
      </c>
    </row>
    <row r="14" spans="1:12" s="4" customFormat="1" x14ac:dyDescent="0.25">
      <c r="A14" s="10">
        <v>5</v>
      </c>
      <c r="B14" s="9" t="s">
        <v>18</v>
      </c>
      <c r="C14" s="10" t="s">
        <v>37</v>
      </c>
      <c r="D14" s="10">
        <v>18</v>
      </c>
      <c r="E14" s="14">
        <v>767</v>
      </c>
      <c r="F14" s="14">
        <f t="shared" ref="F14:F18" si="0">D14*E14</f>
        <v>13806</v>
      </c>
    </row>
    <row r="15" spans="1:12" s="4" customFormat="1" x14ac:dyDescent="0.25">
      <c r="A15" s="10">
        <v>6</v>
      </c>
      <c r="B15" s="9" t="s">
        <v>19</v>
      </c>
      <c r="C15" s="10" t="s">
        <v>37</v>
      </c>
      <c r="D15" s="10">
        <v>10</v>
      </c>
      <c r="E15" s="14">
        <v>475</v>
      </c>
      <c r="F15" s="14">
        <f t="shared" si="0"/>
        <v>4750</v>
      </c>
    </row>
    <row r="16" spans="1:12" s="4" customFormat="1" x14ac:dyDescent="0.25">
      <c r="A16" s="10">
        <v>7</v>
      </c>
      <c r="B16" s="9" t="s">
        <v>20</v>
      </c>
      <c r="C16" s="10" t="s">
        <v>37</v>
      </c>
      <c r="D16" s="10">
        <v>12</v>
      </c>
      <c r="E16" s="14">
        <v>750</v>
      </c>
      <c r="F16" s="14">
        <f t="shared" si="0"/>
        <v>9000</v>
      </c>
    </row>
    <row r="17" spans="1:8" s="4" customFormat="1" x14ac:dyDescent="0.25">
      <c r="A17" s="10">
        <v>8</v>
      </c>
      <c r="B17" s="9" t="s">
        <v>21</v>
      </c>
      <c r="C17" s="10" t="s">
        <v>37</v>
      </c>
      <c r="D17" s="10">
        <v>10</v>
      </c>
      <c r="E17" s="14">
        <v>300</v>
      </c>
      <c r="F17" s="14">
        <f t="shared" si="0"/>
        <v>3000</v>
      </c>
    </row>
    <row r="18" spans="1:8" s="4" customFormat="1" x14ac:dyDescent="0.25">
      <c r="A18" s="10">
        <v>9</v>
      </c>
      <c r="B18" s="9" t="s">
        <v>22</v>
      </c>
      <c r="C18" s="10" t="s">
        <v>37</v>
      </c>
      <c r="D18" s="10">
        <v>16</v>
      </c>
      <c r="E18" s="14">
        <v>350</v>
      </c>
      <c r="F18" s="14">
        <f t="shared" si="0"/>
        <v>5600</v>
      </c>
    </row>
    <row r="19" spans="1:8" s="4" customFormat="1" x14ac:dyDescent="0.25">
      <c r="A19" s="27" t="s">
        <v>7</v>
      </c>
      <c r="B19" s="28"/>
      <c r="C19" s="28"/>
      <c r="D19" s="28"/>
      <c r="E19" s="28"/>
      <c r="F19" s="15">
        <f>SUM(F13:F18,F8:F9,F11)</f>
        <v>63726</v>
      </c>
    </row>
    <row r="20" spans="1:8" s="6" customFormat="1" x14ac:dyDescent="0.25">
      <c r="A20" s="31"/>
      <c r="B20" s="31"/>
      <c r="C20" s="31"/>
      <c r="D20" s="31"/>
      <c r="E20" s="31"/>
      <c r="F20" s="31"/>
    </row>
    <row r="21" spans="1:8" s="4" customFormat="1" x14ac:dyDescent="0.25">
      <c r="A21" s="30" t="s">
        <v>8</v>
      </c>
      <c r="B21" s="30"/>
      <c r="C21" s="30"/>
      <c r="D21" s="30"/>
      <c r="E21" s="30"/>
      <c r="F21" s="30"/>
    </row>
    <row r="22" spans="1:8" s="4" customFormat="1" x14ac:dyDescent="0.25">
      <c r="A22" s="24" t="s">
        <v>0</v>
      </c>
      <c r="B22" s="24" t="s">
        <v>1</v>
      </c>
      <c r="C22" s="25" t="s">
        <v>2</v>
      </c>
      <c r="D22" s="24" t="s">
        <v>3</v>
      </c>
      <c r="E22" s="25" t="s">
        <v>4</v>
      </c>
      <c r="F22" s="24" t="s">
        <v>5</v>
      </c>
    </row>
    <row r="23" spans="1:8" s="4" customFormat="1" x14ac:dyDescent="0.25">
      <c r="A23" s="24"/>
      <c r="B23" s="24"/>
      <c r="C23" s="25"/>
      <c r="D23" s="24"/>
      <c r="E23" s="25"/>
      <c r="F23" s="24"/>
    </row>
    <row r="24" spans="1:8" s="4" customFormat="1" ht="14.25" customHeight="1" x14ac:dyDescent="0.25">
      <c r="A24" s="12">
        <v>1</v>
      </c>
      <c r="B24" s="12" t="s">
        <v>31</v>
      </c>
      <c r="C24" s="12" t="s">
        <v>41</v>
      </c>
      <c r="D24" s="12">
        <v>1</v>
      </c>
      <c r="E24" s="14">
        <v>720</v>
      </c>
      <c r="F24" s="14">
        <f>D24*E24</f>
        <v>720</v>
      </c>
    </row>
    <row r="25" spans="1:8" s="4" customFormat="1" x14ac:dyDescent="0.25">
      <c r="A25" s="12">
        <v>2</v>
      </c>
      <c r="B25" s="12" t="s">
        <v>23</v>
      </c>
      <c r="C25" s="12" t="s">
        <v>41</v>
      </c>
      <c r="D25" s="12">
        <v>2.5</v>
      </c>
      <c r="E25" s="14">
        <v>750</v>
      </c>
      <c r="F25" s="14">
        <f>D25*E25</f>
        <v>1875</v>
      </c>
    </row>
    <row r="26" spans="1:8" s="4" customFormat="1" ht="15" customHeight="1" x14ac:dyDescent="0.25">
      <c r="A26" s="12">
        <v>3</v>
      </c>
      <c r="B26" s="12" t="s">
        <v>39</v>
      </c>
      <c r="C26" s="12" t="s">
        <v>37</v>
      </c>
      <c r="D26" s="12">
        <v>1</v>
      </c>
      <c r="E26" s="14">
        <v>1470</v>
      </c>
      <c r="F26" s="14">
        <f>D26*E26</f>
        <v>1470</v>
      </c>
      <c r="G26" s="11" t="s">
        <v>40</v>
      </c>
    </row>
    <row r="27" spans="1:8" s="4" customFormat="1" x14ac:dyDescent="0.25">
      <c r="A27" s="12">
        <v>4</v>
      </c>
      <c r="B27" s="12" t="s">
        <v>24</v>
      </c>
      <c r="C27" s="12" t="s">
        <v>36</v>
      </c>
      <c r="D27" s="12">
        <v>783</v>
      </c>
      <c r="E27" s="14">
        <v>11</v>
      </c>
      <c r="F27" s="14">
        <f>D27*E27</f>
        <v>8613</v>
      </c>
      <c r="G27" s="11" t="s">
        <v>32</v>
      </c>
    </row>
    <row r="28" spans="1:8" s="4" customFormat="1" ht="45" x14ac:dyDescent="0.25">
      <c r="A28" s="12">
        <v>5</v>
      </c>
      <c r="B28" s="12" t="s">
        <v>25</v>
      </c>
      <c r="C28" s="12" t="s">
        <v>52</v>
      </c>
      <c r="D28" s="17" t="s">
        <v>26</v>
      </c>
      <c r="E28" s="14">
        <v>8400</v>
      </c>
      <c r="F28" s="14">
        <f t="shared" ref="F28:F33" si="1">D28*E28</f>
        <v>21840</v>
      </c>
      <c r="G28" s="13" t="s">
        <v>61</v>
      </c>
    </row>
    <row r="29" spans="1:8" s="4" customFormat="1" x14ac:dyDescent="0.25">
      <c r="A29" s="12">
        <v>6</v>
      </c>
      <c r="B29" s="12" t="s">
        <v>27</v>
      </c>
      <c r="C29" s="12" t="s">
        <v>38</v>
      </c>
      <c r="D29" s="12">
        <v>1</v>
      </c>
      <c r="E29" s="14">
        <v>3800</v>
      </c>
      <c r="F29" s="14">
        <f t="shared" si="1"/>
        <v>3800</v>
      </c>
    </row>
    <row r="30" spans="1:8" s="4" customFormat="1" x14ac:dyDescent="0.25">
      <c r="A30" s="12">
        <v>7</v>
      </c>
      <c r="B30" s="12" t="s">
        <v>47</v>
      </c>
      <c r="C30" s="12" t="s">
        <v>29</v>
      </c>
      <c r="D30" s="12">
        <v>140</v>
      </c>
      <c r="E30" s="14">
        <v>44</v>
      </c>
      <c r="F30" s="14">
        <f t="shared" si="1"/>
        <v>6160</v>
      </c>
      <c r="G30" s="4" t="s">
        <v>48</v>
      </c>
    </row>
    <row r="31" spans="1:8" s="4" customFormat="1" ht="75" x14ac:dyDescent="0.25">
      <c r="A31" s="12">
        <v>8</v>
      </c>
      <c r="B31" s="9" t="s">
        <v>34</v>
      </c>
      <c r="C31" s="12" t="s">
        <v>35</v>
      </c>
      <c r="D31" s="12">
        <v>2.9000000000000001E-2</v>
      </c>
      <c r="E31" s="14">
        <f>F31/D31</f>
        <v>39103.448275862065</v>
      </c>
      <c r="F31" s="14">
        <v>1134</v>
      </c>
      <c r="G31" s="16" t="s">
        <v>46</v>
      </c>
    </row>
    <row r="32" spans="1:8" s="4" customFormat="1" ht="30" x14ac:dyDescent="0.25">
      <c r="A32" s="12">
        <v>9</v>
      </c>
      <c r="B32" s="9" t="s">
        <v>28</v>
      </c>
      <c r="C32" s="12" t="s">
        <v>29</v>
      </c>
      <c r="D32" s="12">
        <v>54</v>
      </c>
      <c r="E32" s="14">
        <v>65</v>
      </c>
      <c r="F32" s="14">
        <f t="shared" si="1"/>
        <v>3510</v>
      </c>
      <c r="G32" s="13" t="s">
        <v>33</v>
      </c>
      <c r="H32" s="1"/>
    </row>
    <row r="33" spans="1:12" s="4" customFormat="1" ht="30" x14ac:dyDescent="0.25">
      <c r="A33" s="12">
        <v>10</v>
      </c>
      <c r="B33" s="9" t="s">
        <v>30</v>
      </c>
      <c r="C33" s="12" t="s">
        <v>37</v>
      </c>
      <c r="D33" s="12">
        <v>2</v>
      </c>
      <c r="E33" s="14">
        <v>1617</v>
      </c>
      <c r="F33" s="14">
        <f t="shared" si="1"/>
        <v>3234</v>
      </c>
      <c r="G33" s="1"/>
      <c r="H33" s="1"/>
      <c r="I33" s="1"/>
    </row>
    <row r="34" spans="1:12" s="4" customFormat="1" x14ac:dyDescent="0.25">
      <c r="A34" s="27" t="s">
        <v>7</v>
      </c>
      <c r="B34" s="28"/>
      <c r="C34" s="28"/>
      <c r="D34" s="28"/>
      <c r="E34" s="28"/>
      <c r="F34" s="15">
        <f>SUM(F24:F33)</f>
        <v>52356</v>
      </c>
    </row>
    <row r="35" spans="1:12" s="4" customFormat="1" x14ac:dyDescent="0.25">
      <c r="B35" s="5"/>
      <c r="F35" s="3"/>
      <c r="G35" s="11"/>
      <c r="H35" s="11"/>
    </row>
    <row r="36" spans="1:12" s="4" customFormat="1" x14ac:dyDescent="0.25">
      <c r="A36" s="30" t="s">
        <v>10</v>
      </c>
      <c r="B36" s="30"/>
      <c r="C36" s="30"/>
      <c r="D36" s="30"/>
      <c r="E36" s="30"/>
      <c r="F36" s="30"/>
    </row>
    <row r="37" spans="1:12" s="4" customFormat="1" ht="30" x14ac:dyDescent="0.25">
      <c r="A37" s="18" t="s">
        <v>0</v>
      </c>
      <c r="B37" s="18" t="s">
        <v>1</v>
      </c>
      <c r="C37" s="19" t="s">
        <v>2</v>
      </c>
      <c r="D37" s="18" t="s">
        <v>3</v>
      </c>
      <c r="E37" s="19" t="s">
        <v>4</v>
      </c>
      <c r="F37" s="18" t="s">
        <v>5</v>
      </c>
    </row>
    <row r="38" spans="1:12" s="4" customFormat="1" ht="45" x14ac:dyDescent="0.25">
      <c r="A38" s="21">
        <v>1</v>
      </c>
      <c r="B38" s="18" t="s">
        <v>42</v>
      </c>
      <c r="C38" s="18" t="s">
        <v>52</v>
      </c>
      <c r="D38" s="18">
        <v>15</v>
      </c>
      <c r="E38" s="14">
        <v>165</v>
      </c>
      <c r="F38" s="14">
        <f t="shared" ref="F38" si="2">D38*E38</f>
        <v>2475</v>
      </c>
      <c r="G38" s="16" t="s">
        <v>53</v>
      </c>
    </row>
    <row r="39" spans="1:12" s="4" customFormat="1" ht="42" customHeight="1" x14ac:dyDescent="0.25">
      <c r="A39" s="21">
        <v>2</v>
      </c>
      <c r="B39" s="18" t="s">
        <v>50</v>
      </c>
      <c r="C39" s="18" t="s">
        <v>37</v>
      </c>
      <c r="D39" s="18">
        <v>1</v>
      </c>
      <c r="E39" s="14">
        <v>10000</v>
      </c>
      <c r="F39" s="14">
        <f>D39*E39</f>
        <v>10000</v>
      </c>
    </row>
    <row r="40" spans="1:12" s="4" customFormat="1" ht="45" x14ac:dyDescent="0.25">
      <c r="A40" s="21">
        <v>3</v>
      </c>
      <c r="B40" s="19" t="s">
        <v>54</v>
      </c>
      <c r="C40" s="18" t="s">
        <v>41</v>
      </c>
      <c r="D40" s="18">
        <v>3</v>
      </c>
      <c r="E40" s="14">
        <v>1200</v>
      </c>
      <c r="F40" s="14">
        <f t="shared" ref="F40:F45" si="3">D40*E40</f>
        <v>3600</v>
      </c>
      <c r="G40" s="16" t="s">
        <v>49</v>
      </c>
      <c r="I40" s="11"/>
      <c r="J40" s="11"/>
      <c r="K40" s="11"/>
      <c r="L40" s="11"/>
    </row>
    <row r="41" spans="1:12" s="11" customFormat="1" ht="30" x14ac:dyDescent="0.25">
      <c r="A41" s="21">
        <v>4</v>
      </c>
      <c r="B41" s="18" t="s">
        <v>43</v>
      </c>
      <c r="C41" s="18" t="s">
        <v>52</v>
      </c>
      <c r="D41" s="18">
        <v>3</v>
      </c>
      <c r="E41" s="14">
        <v>102</v>
      </c>
      <c r="F41" s="14">
        <f t="shared" si="3"/>
        <v>306</v>
      </c>
      <c r="G41" s="16" t="s">
        <v>44</v>
      </c>
    </row>
    <row r="42" spans="1:12" s="11" customFormat="1" x14ac:dyDescent="0.25">
      <c r="A42" s="21">
        <v>5</v>
      </c>
      <c r="B42" s="18" t="s">
        <v>45</v>
      </c>
      <c r="C42" s="18" t="s">
        <v>37</v>
      </c>
      <c r="D42" s="18">
        <v>13</v>
      </c>
      <c r="E42" s="14">
        <v>787</v>
      </c>
      <c r="F42" s="14">
        <f t="shared" si="3"/>
        <v>10231</v>
      </c>
    </row>
    <row r="43" spans="1:12" s="4" customFormat="1" ht="15" customHeight="1" x14ac:dyDescent="0.25">
      <c r="A43" s="21">
        <v>6</v>
      </c>
      <c r="B43" s="18" t="s">
        <v>55</v>
      </c>
      <c r="C43" s="18" t="s">
        <v>52</v>
      </c>
      <c r="D43" s="18">
        <v>3</v>
      </c>
      <c r="E43" s="14">
        <v>780</v>
      </c>
      <c r="F43" s="14">
        <f t="shared" si="3"/>
        <v>2340</v>
      </c>
      <c r="H43" s="20"/>
    </row>
    <row r="44" spans="1:12" s="4" customFormat="1" ht="60" x14ac:dyDescent="0.25">
      <c r="A44" s="21">
        <v>7</v>
      </c>
      <c r="B44" s="18" t="s">
        <v>56</v>
      </c>
      <c r="C44" s="18" t="s">
        <v>51</v>
      </c>
      <c r="D44" s="18">
        <v>13</v>
      </c>
      <c r="E44" s="14">
        <v>630</v>
      </c>
      <c r="F44" s="14">
        <f t="shared" si="3"/>
        <v>8190</v>
      </c>
      <c r="G44" s="16" t="s">
        <v>58</v>
      </c>
      <c r="H44" s="20"/>
    </row>
    <row r="45" spans="1:12" s="4" customFormat="1" ht="60" x14ac:dyDescent="0.25">
      <c r="A45" s="21">
        <v>8</v>
      </c>
      <c r="B45" s="18" t="s">
        <v>57</v>
      </c>
      <c r="C45" s="18" t="s">
        <v>52</v>
      </c>
      <c r="D45" s="18">
        <v>3</v>
      </c>
      <c r="E45" s="14">
        <v>217</v>
      </c>
      <c r="F45" s="14">
        <f t="shared" si="3"/>
        <v>651</v>
      </c>
      <c r="G45" s="16" t="s">
        <v>59</v>
      </c>
    </row>
    <row r="46" spans="1:12" s="11" customFormat="1" x14ac:dyDescent="0.25">
      <c r="A46" s="21">
        <v>9</v>
      </c>
      <c r="B46" s="18" t="s">
        <v>60</v>
      </c>
      <c r="C46" s="18" t="s">
        <v>52</v>
      </c>
      <c r="D46" s="18">
        <v>15</v>
      </c>
      <c r="E46" s="14">
        <f>F46/D46</f>
        <v>500</v>
      </c>
      <c r="F46" s="14">
        <v>7500</v>
      </c>
      <c r="G46" s="16"/>
    </row>
    <row r="47" spans="1:12" s="4" customFormat="1" x14ac:dyDescent="0.25">
      <c r="A47" s="27" t="s">
        <v>7</v>
      </c>
      <c r="B47" s="27"/>
      <c r="C47" s="27"/>
      <c r="D47" s="27"/>
      <c r="E47" s="27"/>
      <c r="F47" s="15">
        <f>SUM(F38:F46)</f>
        <v>45293</v>
      </c>
    </row>
    <row r="48" spans="1:12" s="4" customFormat="1" x14ac:dyDescent="0.25"/>
    <row r="49" spans="1:8" s="4" customFormat="1" x14ac:dyDescent="0.25">
      <c r="A49" s="23" t="s">
        <v>9</v>
      </c>
      <c r="B49" s="23"/>
      <c r="C49" s="23"/>
      <c r="D49" s="23"/>
      <c r="E49" s="23"/>
      <c r="F49" s="22">
        <f>SUM(F47,F34,F19)</f>
        <v>161375</v>
      </c>
    </row>
    <row r="50" spans="1:8" s="4" customFormat="1" x14ac:dyDescent="0.25">
      <c r="G50" s="5"/>
      <c r="H50" s="5"/>
    </row>
    <row r="51" spans="1:8" s="4" customFormat="1" ht="15" customHeight="1" x14ac:dyDescent="0.25"/>
    <row r="52" spans="1:8" s="4" customFormat="1" x14ac:dyDescent="0.25">
      <c r="B52" s="2"/>
      <c r="C52" s="2"/>
      <c r="D52" s="2"/>
      <c r="E52" s="2"/>
      <c r="F52" s="2"/>
    </row>
    <row r="53" spans="1:8" s="4" customFormat="1" x14ac:dyDescent="0.25">
      <c r="B53" s="2"/>
      <c r="C53" s="2"/>
      <c r="D53" s="2"/>
      <c r="E53" s="2"/>
      <c r="F53" s="2"/>
    </row>
    <row r="54" spans="1:8" s="4" customFormat="1" x14ac:dyDescent="0.25">
      <c r="B54" s="2"/>
      <c r="C54" s="2"/>
      <c r="D54" s="2"/>
      <c r="E54" s="2"/>
      <c r="F54" s="2"/>
    </row>
    <row r="55" spans="1:8" s="4" customFormat="1" x14ac:dyDescent="0.25">
      <c r="B55" s="2"/>
      <c r="C55" s="2"/>
      <c r="D55" s="2"/>
      <c r="E55" s="2"/>
      <c r="F55" s="2"/>
    </row>
    <row r="56" spans="1:8" s="4" customFormat="1" x14ac:dyDescent="0.25">
      <c r="B56" s="2"/>
      <c r="C56" s="2"/>
      <c r="D56" s="2"/>
      <c r="E56" s="2"/>
      <c r="F56" s="2"/>
      <c r="G56" s="2"/>
      <c r="H56" s="2"/>
    </row>
    <row r="57" spans="1:8" s="4" customFormat="1" x14ac:dyDescent="0.25">
      <c r="B57" s="2"/>
      <c r="C57" s="2"/>
      <c r="D57" s="2"/>
      <c r="E57" s="2"/>
      <c r="F57" s="2"/>
      <c r="G57" s="2"/>
      <c r="H57" s="2"/>
    </row>
    <row r="58" spans="1:8" s="4" customFormat="1" x14ac:dyDescent="0.25">
      <c r="B58" s="2"/>
      <c r="C58" s="2"/>
      <c r="D58" s="2"/>
      <c r="E58" s="2"/>
      <c r="F58" s="2"/>
      <c r="G58" s="2"/>
      <c r="H58" s="2"/>
    </row>
    <row r="59" spans="1:8" s="4" customFormat="1" x14ac:dyDescent="0.25">
      <c r="B59" s="2"/>
      <c r="C59" s="2"/>
      <c r="D59" s="2"/>
      <c r="E59" s="2"/>
      <c r="F59" s="2"/>
      <c r="G59" s="2"/>
      <c r="H59" s="2"/>
    </row>
    <row r="60" spans="1:8" s="4" customFormat="1" x14ac:dyDescent="0.25">
      <c r="B60" s="2"/>
      <c r="C60" s="2"/>
      <c r="D60" s="2"/>
      <c r="E60" s="2"/>
      <c r="F60" s="2"/>
      <c r="G60" s="2"/>
      <c r="H60" s="2"/>
    </row>
  </sheetData>
  <sortState ref="B10:B15">
    <sortCondition ref="B10"/>
  </sortState>
  <mergeCells count="24">
    <mergeCell ref="A1:F3"/>
    <mergeCell ref="A7:F7"/>
    <mergeCell ref="A10:F10"/>
    <mergeCell ref="A12:F12"/>
    <mergeCell ref="A34:E34"/>
    <mergeCell ref="A6:F6"/>
    <mergeCell ref="A21:F21"/>
    <mergeCell ref="C4:C5"/>
    <mergeCell ref="A19:E19"/>
    <mergeCell ref="A20:F20"/>
    <mergeCell ref="F4:F5"/>
    <mergeCell ref="E4:E5"/>
    <mergeCell ref="A4:A5"/>
    <mergeCell ref="B4:B5"/>
    <mergeCell ref="D4:D5"/>
    <mergeCell ref="F22:F23"/>
    <mergeCell ref="A49:E49"/>
    <mergeCell ref="A22:A23"/>
    <mergeCell ref="B22:B23"/>
    <mergeCell ref="C22:C23"/>
    <mergeCell ref="D22:D23"/>
    <mergeCell ref="E22:E23"/>
    <mergeCell ref="A47:E47"/>
    <mergeCell ref="A36:F36"/>
  </mergeCells>
  <pageMargins left="0.7" right="0.7" top="0.75" bottom="0.75" header="0.3" footer="0.3"/>
  <pageSetup paperSize="9" orientation="portrait" r:id="rId1"/>
  <ignoredErrors>
    <ignoredError sqref="D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</dc:creator>
  <cp:lastModifiedBy>Polly</cp:lastModifiedBy>
  <dcterms:created xsi:type="dcterms:W3CDTF">2018-02-17T18:48:06Z</dcterms:created>
  <dcterms:modified xsi:type="dcterms:W3CDTF">2020-02-11T13:45:44Z</dcterms:modified>
</cp:coreProperties>
</file>