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vik\Desktop\"/>
    </mc:Choice>
  </mc:AlternateContent>
  <xr:revisionPtr revIDLastSave="0" documentId="13_ncr:1_{274EF133-DAE9-4F70-8129-91D74F62A79C}" xr6:coauthVersionLast="45" xr6:coauthVersionMax="45" xr10:uidLastSave="{00000000-0000-0000-0000-000000000000}"/>
  <bookViews>
    <workbookView xWindow="-96" yWindow="-96" windowWidth="23232" windowHeight="12552" xr2:uid="{DE22DCD0-36A0-4D62-8750-16AD08D85ED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G52" i="1"/>
  <c r="G50" i="1" l="1"/>
  <c r="G51" i="1"/>
  <c r="G49" i="1"/>
  <c r="G41" i="1"/>
  <c r="F42" i="1"/>
  <c r="G42" i="1" s="1"/>
  <c r="G20" i="1"/>
  <c r="G21" i="1"/>
  <c r="G22" i="1"/>
  <c r="G18" i="1"/>
  <c r="G19" i="1"/>
  <c r="G37" i="1"/>
  <c r="G39" i="1"/>
  <c r="G40" i="1"/>
  <c r="G44" i="1"/>
  <c r="G43" i="1"/>
  <c r="G36" i="1"/>
  <c r="G13" i="1"/>
  <c r="G14" i="1"/>
  <c r="G12" i="1"/>
  <c r="G15" i="1" s="1"/>
  <c r="G25" i="1"/>
  <c r="G26" i="1"/>
  <c r="G27" i="1"/>
  <c r="G28" i="1"/>
  <c r="G29" i="1"/>
  <c r="G30" i="1"/>
  <c r="G31" i="1"/>
  <c r="G32" i="1"/>
  <c r="G33" i="1"/>
  <c r="G24" i="1"/>
  <c r="E34" i="1"/>
  <c r="G9" i="1"/>
  <c r="G8" i="1"/>
  <c r="G6" i="1"/>
  <c r="G7" i="1"/>
  <c r="G45" i="1" l="1"/>
  <c r="G46" i="1" s="1"/>
  <c r="G34" i="1"/>
  <c r="G53" i="1"/>
  <c r="G10" i="1"/>
  <c r="G55" i="1" l="1"/>
</calcChain>
</file>

<file path=xl/sharedStrings.xml><?xml version="1.0" encoding="utf-8"?>
<sst xmlns="http://schemas.openxmlformats.org/spreadsheetml/2006/main" count="100" uniqueCount="87">
  <si>
    <t>№</t>
  </si>
  <si>
    <t xml:space="preserve">Наименование </t>
  </si>
  <si>
    <t>ед.изм</t>
  </si>
  <si>
    <t>количество</t>
  </si>
  <si>
    <t>цена, руб</t>
  </si>
  <si>
    <t>стоимость, руб</t>
  </si>
  <si>
    <t>Наименование латынь</t>
  </si>
  <si>
    <t>Овес посевной</t>
  </si>
  <si>
    <t>Пшеница мягкая</t>
  </si>
  <si>
    <t>Просо посевное</t>
  </si>
  <si>
    <t>Береза полезная</t>
  </si>
  <si>
    <t>Ель обыкновенная</t>
  </si>
  <si>
    <t>Бузина черная</t>
  </si>
  <si>
    <t>Калина обыкновенная</t>
  </si>
  <si>
    <t>Рябинник рябинолистный</t>
  </si>
  <si>
    <t>Подорожник большой</t>
  </si>
  <si>
    <t>Герань луговая</t>
  </si>
  <si>
    <t>Манжетка мягкая</t>
  </si>
  <si>
    <t>Колокольчик точечный</t>
  </si>
  <si>
    <t>Трясунка средняя</t>
  </si>
  <si>
    <t>Осока Моррова</t>
  </si>
  <si>
    <t>Цимицифуга простая</t>
  </si>
  <si>
    <t>Щитовник мужской</t>
  </si>
  <si>
    <t>Щучка дернистая</t>
  </si>
  <si>
    <t>Итого по разделу материалы</t>
  </si>
  <si>
    <t>МАТЕРИАЛЫ</t>
  </si>
  <si>
    <t>РАБОТЫ</t>
  </si>
  <si>
    <t>Итого по разделу работы</t>
  </si>
  <si>
    <t>Остановка</t>
  </si>
  <si>
    <t>Другое</t>
  </si>
  <si>
    <t>Газон</t>
  </si>
  <si>
    <t>м2</t>
  </si>
  <si>
    <t>шт</t>
  </si>
  <si>
    <t>Монолитный поликарбонат 1.8х2</t>
  </si>
  <si>
    <t>лист</t>
  </si>
  <si>
    <t>Металлический профиль 60х40х2</t>
  </si>
  <si>
    <t>п.м.</t>
  </si>
  <si>
    <t>Крепеж</t>
  </si>
  <si>
    <t>Краска</t>
  </si>
  <si>
    <t>комплект</t>
  </si>
  <si>
    <t>Геотекстиль</t>
  </si>
  <si>
    <t xml:space="preserve">Светильник ландшафтный светодиодный </t>
  </si>
  <si>
    <t>Светодиодная лента</t>
  </si>
  <si>
    <t>Демонтаж и вывоз</t>
  </si>
  <si>
    <t>ИТОГО по всем разделам:</t>
  </si>
  <si>
    <t>дн.</t>
  </si>
  <si>
    <t>меш</t>
  </si>
  <si>
    <t>Кора крупная 60л</t>
  </si>
  <si>
    <t>Кора средняя 60л</t>
  </si>
  <si>
    <t>м3</t>
  </si>
  <si>
    <t>блоки со злаками</t>
  </si>
  <si>
    <t>газон</t>
  </si>
  <si>
    <t>Баланс территории:</t>
  </si>
  <si>
    <t>Деревья и кустарники</t>
  </si>
  <si>
    <t xml:space="preserve">Травянистые </t>
  </si>
  <si>
    <t>Монтаж арт-объекта "Остановка"</t>
  </si>
  <si>
    <t>лес\опушка\луг</t>
  </si>
  <si>
    <t>Транспортные расходы</t>
  </si>
  <si>
    <t>Комплекс работ по посадке</t>
  </si>
  <si>
    <t>15 м2</t>
  </si>
  <si>
    <t>отсыпка (остановкаё, тропинка)</t>
  </si>
  <si>
    <t>Бордюр садовый</t>
  </si>
  <si>
    <t>Фиксирующий анкер 27 см</t>
  </si>
  <si>
    <t>Московский гравий d5-20</t>
  </si>
  <si>
    <t>Avéna satíva</t>
  </si>
  <si>
    <t>Tríticum aestívum</t>
  </si>
  <si>
    <t>Panicum miliaceum</t>
  </si>
  <si>
    <t>Pícea ábies</t>
  </si>
  <si>
    <t>Betula utilis</t>
  </si>
  <si>
    <t>Sambúcus nígra</t>
  </si>
  <si>
    <t>Vibúrnum ópulus</t>
  </si>
  <si>
    <t>Sorbaria sorbifolia</t>
  </si>
  <si>
    <t> Plantágo májor</t>
  </si>
  <si>
    <t>Geránium praténse</t>
  </si>
  <si>
    <t>Alchemilla mollis</t>
  </si>
  <si>
    <t>Сныть обыкновенная Вариегата</t>
  </si>
  <si>
    <t>*При необходимости растения могут быть заменены/дополнены на схожие по габитусу и экологии</t>
  </si>
  <si>
    <t>Предварительная сметная стоимость сада "Не останавливайся!"</t>
  </si>
  <si>
    <t>Campanula punctata Lam.</t>
  </si>
  <si>
    <t>Briza média</t>
  </si>
  <si>
    <t>Carex morrowii</t>
  </si>
  <si>
    <t>Cimicifuga simplex</t>
  </si>
  <si>
    <t>Dryópteris fílix-mas</t>
  </si>
  <si>
    <t>Deschampsia cespitosa</t>
  </si>
  <si>
    <t>Aegopodium podagraria Variegata</t>
  </si>
  <si>
    <t>Ассортимент - зона "ПОЛЕ"*</t>
  </si>
  <si>
    <t>Ассортимент- зона "ЛЕС\ОПУШКА\ЛУГ"*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</si>
</sst>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8" fillId="0" borderId="0"/>
  </cellStyleXfs>
  <cellXfs count="6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3" xfId="0" applyFont="1" applyBorder="1"/>
    <xf numFmtId="0" fontId="7" fillId="0" borderId="3" xfId="0" applyFont="1" applyBorder="1" applyAlignment="1">
      <alignment horizontal="left"/>
    </xf>
    <xf numFmtId="0" fontId="6" fillId="3" borderId="0" xfId="0" applyFont="1" applyFill="1"/>
    <xf numFmtId="0" fontId="4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/>
    <xf numFmtId="0" fontId="13" fillId="4" borderId="3" xfId="0" applyFont="1" applyFill="1" applyBorder="1"/>
    <xf numFmtId="0" fontId="6" fillId="4" borderId="3" xfId="0" applyFont="1" applyFill="1" applyBorder="1"/>
    <xf numFmtId="0" fontId="13" fillId="0" borderId="3" xfId="0" applyFont="1" applyBorder="1"/>
    <xf numFmtId="0" fontId="6" fillId="4" borderId="4" xfId="0" applyFont="1" applyFill="1" applyBorder="1"/>
    <xf numFmtId="0" fontId="7" fillId="4" borderId="3" xfId="0" applyFont="1" applyFill="1" applyBorder="1" applyAlignment="1">
      <alignment horizontal="left"/>
    </xf>
    <xf numFmtId="0" fontId="6" fillId="0" borderId="7" xfId="0" applyFont="1" applyBorder="1"/>
    <xf numFmtId="0" fontId="7" fillId="0" borderId="7" xfId="0" applyFont="1" applyBorder="1" applyAlignment="1">
      <alignment horizontal="left"/>
    </xf>
    <xf numFmtId="0" fontId="12" fillId="0" borderId="8" xfId="0" applyFont="1" applyBorder="1"/>
    <xf numFmtId="0" fontId="6" fillId="0" borderId="9" xfId="0" applyFont="1" applyBorder="1"/>
    <xf numFmtId="3" fontId="11" fillId="0" borderId="10" xfId="0" applyNumberFormat="1" applyFont="1" applyBorder="1"/>
    <xf numFmtId="0" fontId="6" fillId="0" borderId="3" xfId="0" applyFont="1" applyBorder="1" applyAlignment="1">
      <alignment horizontal="right"/>
    </xf>
    <xf numFmtId="0" fontId="10" fillId="0" borderId="0" xfId="0" applyFont="1"/>
    <xf numFmtId="0" fontId="9" fillId="0" borderId="3" xfId="2" applyFont="1" applyBorder="1" applyAlignment="1"/>
    <xf numFmtId="0" fontId="6" fillId="0" borderId="5" xfId="0" applyFont="1" applyBorder="1"/>
    <xf numFmtId="0" fontId="2" fillId="2" borderId="13" xfId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0" fontId="6" fillId="0" borderId="17" xfId="0" applyFont="1" applyBorder="1"/>
    <xf numFmtId="3" fontId="3" fillId="0" borderId="18" xfId="0" applyNumberFormat="1" applyFont="1" applyBorder="1" applyAlignment="1">
      <alignment horizontal="center" vertical="center"/>
    </xf>
    <xf numFmtId="0" fontId="6" fillId="0" borderId="19" xfId="0" applyFont="1" applyBorder="1"/>
    <xf numFmtId="0" fontId="6" fillId="0" borderId="0" xfId="0" applyFont="1" applyBorder="1"/>
    <xf numFmtId="3" fontId="3" fillId="0" borderId="20" xfId="0" applyNumberFormat="1" applyFont="1" applyBorder="1"/>
    <xf numFmtId="0" fontId="6" fillId="0" borderId="15" xfId="0" applyFont="1" applyBorder="1"/>
    <xf numFmtId="3" fontId="3" fillId="0" borderId="16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6" fillId="0" borderId="21" xfId="0" applyFont="1" applyBorder="1"/>
    <xf numFmtId="3" fontId="3" fillId="0" borderId="2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5" fillId="2" borderId="1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7" fillId="2" borderId="23" xfId="1" applyFont="1" applyBorder="1" applyAlignment="1">
      <alignment horizontal="center" vertical="center" wrapText="1"/>
    </xf>
    <xf numFmtId="0" fontId="17" fillId="2" borderId="2" xfId="1" applyFont="1" applyBorder="1" applyAlignment="1">
      <alignment horizontal="center" vertical="center" wrapText="1"/>
    </xf>
    <xf numFmtId="0" fontId="17" fillId="2" borderId="24" xfId="1" applyFont="1" applyBorder="1" applyAlignment="1">
      <alignment horizontal="center" vertical="center" wrapText="1"/>
    </xf>
    <xf numFmtId="0" fontId="17" fillId="2" borderId="11" xfId="1" applyFont="1" applyBorder="1" applyAlignment="1">
      <alignment horizontal="center" vertical="center" wrapText="1"/>
    </xf>
    <xf numFmtId="0" fontId="17" fillId="2" borderId="6" xfId="1" applyFont="1" applyBorder="1" applyAlignment="1">
      <alignment horizontal="center" vertical="center" wrapText="1"/>
    </xf>
    <xf numFmtId="0" fontId="17" fillId="2" borderId="12" xfId="1" applyFont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Обычный 2" xfId="2" xr:uid="{016113B3-EB32-4737-8B72-EF6B25B81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17D16-D20E-4048-88DC-6FB366F2A8B4}">
  <sheetPr>
    <pageSetUpPr fitToPage="1"/>
  </sheetPr>
  <dimension ref="A1:H63"/>
  <sheetViews>
    <sheetView tabSelected="1" zoomScaleNormal="100" workbookViewId="0">
      <selection activeCell="E61" sqref="E61"/>
    </sheetView>
  </sheetViews>
  <sheetFormatPr defaultRowHeight="14.4" x14ac:dyDescent="0.55000000000000004"/>
  <cols>
    <col min="1" max="1" width="4.47265625" style="2" customWidth="1"/>
    <col min="2" max="2" width="24.15625" style="2" customWidth="1"/>
    <col min="3" max="3" width="18.20703125" style="2" customWidth="1"/>
    <col min="4" max="4" width="7.7890625" style="2" customWidth="1"/>
    <col min="5" max="5" width="15.3125" style="2" customWidth="1"/>
    <col min="6" max="6" width="17.734375" style="2" customWidth="1"/>
    <col min="7" max="7" width="16.20703125" style="2" customWidth="1"/>
    <col min="8" max="16384" width="8.83984375" style="2"/>
  </cols>
  <sheetData>
    <row r="1" spans="1:8" ht="5.7" customHeight="1" thickBot="1" x14ac:dyDescent="0.6"/>
    <row r="2" spans="1:8" ht="34.5" customHeight="1" thickBot="1" x14ac:dyDescent="0.6">
      <c r="A2" s="40" t="s">
        <v>77</v>
      </c>
      <c r="B2" s="41"/>
      <c r="C2" s="41"/>
      <c r="D2" s="41"/>
      <c r="E2" s="41"/>
      <c r="F2" s="41"/>
      <c r="G2" s="42"/>
      <c r="H2" s="1"/>
    </row>
    <row r="3" spans="1:8" ht="34.5" customHeight="1" x14ac:dyDescent="0.55000000000000004">
      <c r="A3" s="55" t="s">
        <v>25</v>
      </c>
      <c r="B3" s="56"/>
      <c r="C3" s="56"/>
      <c r="D3" s="56"/>
      <c r="E3" s="56"/>
      <c r="F3" s="56"/>
      <c r="G3" s="57"/>
      <c r="H3" s="1"/>
    </row>
    <row r="4" spans="1:8" ht="35.25" customHeight="1" x14ac:dyDescent="0.55000000000000004">
      <c r="A4" s="23" t="s">
        <v>0</v>
      </c>
      <c r="B4" s="24" t="s">
        <v>1</v>
      </c>
      <c r="C4" s="38" t="s">
        <v>6</v>
      </c>
      <c r="D4" s="24" t="s">
        <v>2</v>
      </c>
      <c r="E4" s="24" t="s">
        <v>3</v>
      </c>
      <c r="F4" s="25" t="s">
        <v>4</v>
      </c>
      <c r="G4" s="26" t="s">
        <v>5</v>
      </c>
    </row>
    <row r="5" spans="1:8" ht="20.399999999999999" customHeight="1" x14ac:dyDescent="0.55000000000000004">
      <c r="A5" s="52" t="s">
        <v>28</v>
      </c>
      <c r="B5" s="53"/>
      <c r="C5" s="53"/>
      <c r="D5" s="53"/>
      <c r="E5" s="53"/>
      <c r="F5" s="53"/>
      <c r="G5" s="54"/>
    </row>
    <row r="6" spans="1:8" ht="15.6" x14ac:dyDescent="0.6">
      <c r="A6" s="27">
        <v>1</v>
      </c>
      <c r="B6" s="4" t="s">
        <v>33</v>
      </c>
      <c r="C6" s="4"/>
      <c r="D6" s="3" t="s">
        <v>34</v>
      </c>
      <c r="E6" s="3">
        <v>2</v>
      </c>
      <c r="F6" s="3">
        <v>19000</v>
      </c>
      <c r="G6" s="28">
        <f t="shared" ref="G6:G7" si="0">E6*F6</f>
        <v>38000</v>
      </c>
    </row>
    <row r="7" spans="1:8" ht="15.6" x14ac:dyDescent="0.6">
      <c r="A7" s="27">
        <v>2</v>
      </c>
      <c r="B7" s="4" t="s">
        <v>35</v>
      </c>
      <c r="C7" s="4"/>
      <c r="D7" s="3" t="s">
        <v>36</v>
      </c>
      <c r="E7" s="3">
        <v>36</v>
      </c>
      <c r="F7" s="3">
        <v>145</v>
      </c>
      <c r="G7" s="28">
        <f t="shared" si="0"/>
        <v>5220</v>
      </c>
    </row>
    <row r="8" spans="1:8" ht="15.6" x14ac:dyDescent="0.6">
      <c r="A8" s="27">
        <v>3</v>
      </c>
      <c r="B8" s="4" t="s">
        <v>37</v>
      </c>
      <c r="C8" s="4"/>
      <c r="D8" s="3" t="s">
        <v>39</v>
      </c>
      <c r="E8" s="3"/>
      <c r="F8" s="3">
        <v>5000</v>
      </c>
      <c r="G8" s="28">
        <f>F8</f>
        <v>5000</v>
      </c>
    </row>
    <row r="9" spans="1:8" ht="15.6" x14ac:dyDescent="0.6">
      <c r="A9" s="27">
        <v>4</v>
      </c>
      <c r="B9" s="4" t="s">
        <v>38</v>
      </c>
      <c r="C9" s="4"/>
      <c r="D9" s="3" t="s">
        <v>39</v>
      </c>
      <c r="E9" s="3"/>
      <c r="F9" s="3">
        <v>3000</v>
      </c>
      <c r="G9" s="28">
        <f>F9</f>
        <v>3000</v>
      </c>
    </row>
    <row r="10" spans="1:8" x14ac:dyDescent="0.55000000000000004">
      <c r="A10" s="29"/>
      <c r="B10" s="30"/>
      <c r="C10" s="30"/>
      <c r="D10" s="30"/>
      <c r="E10" s="30"/>
      <c r="F10" s="30"/>
      <c r="G10" s="31">
        <f>SUM(G6:G9)</f>
        <v>51220</v>
      </c>
    </row>
    <row r="11" spans="1:8" ht="15.3" customHeight="1" x14ac:dyDescent="0.55000000000000004">
      <c r="A11" s="43" t="s">
        <v>85</v>
      </c>
      <c r="B11" s="44"/>
      <c r="C11" s="44"/>
      <c r="D11" s="44"/>
      <c r="E11" s="44"/>
      <c r="F11" s="44"/>
      <c r="G11" s="45"/>
    </row>
    <row r="12" spans="1:8" ht="15.6" x14ac:dyDescent="0.6">
      <c r="A12" s="27">
        <v>1</v>
      </c>
      <c r="B12" s="4" t="s">
        <v>7</v>
      </c>
      <c r="C12" s="37" t="s">
        <v>64</v>
      </c>
      <c r="D12" s="10"/>
      <c r="E12" s="10"/>
      <c r="F12" s="3">
        <v>0</v>
      </c>
      <c r="G12" s="28">
        <f>F12</f>
        <v>0</v>
      </c>
    </row>
    <row r="13" spans="1:8" ht="15.6" x14ac:dyDescent="0.6">
      <c r="A13" s="27">
        <v>2</v>
      </c>
      <c r="B13" s="4" t="s">
        <v>8</v>
      </c>
      <c r="C13" s="37" t="s">
        <v>65</v>
      </c>
      <c r="D13" s="10"/>
      <c r="E13" s="10"/>
      <c r="F13" s="3">
        <v>0</v>
      </c>
      <c r="G13" s="28">
        <f t="shared" ref="G13:G14" si="1">F13</f>
        <v>0</v>
      </c>
    </row>
    <row r="14" spans="1:8" ht="15.6" x14ac:dyDescent="0.6">
      <c r="A14" s="27">
        <v>3</v>
      </c>
      <c r="B14" s="4" t="s">
        <v>9</v>
      </c>
      <c r="C14" s="37" t="s">
        <v>66</v>
      </c>
      <c r="D14" s="10"/>
      <c r="E14" s="10"/>
      <c r="F14" s="3">
        <v>0</v>
      </c>
      <c r="G14" s="28">
        <f t="shared" si="1"/>
        <v>0</v>
      </c>
    </row>
    <row r="15" spans="1:8" ht="15.6" x14ac:dyDescent="0.6">
      <c r="A15" s="32"/>
      <c r="B15" s="7"/>
      <c r="C15" s="7"/>
      <c r="D15" s="12"/>
      <c r="E15" s="12"/>
      <c r="F15" s="8"/>
      <c r="G15" s="33">
        <f>SUM(G12:G14)</f>
        <v>0</v>
      </c>
    </row>
    <row r="16" spans="1:8" s="5" customFormat="1" x14ac:dyDescent="0.55000000000000004">
      <c r="A16" s="43" t="s">
        <v>86</v>
      </c>
      <c r="B16" s="44"/>
      <c r="C16" s="44"/>
      <c r="D16" s="44"/>
      <c r="E16" s="44"/>
      <c r="F16" s="44"/>
      <c r="G16" s="45"/>
    </row>
    <row r="17" spans="1:7" ht="15.3" customHeight="1" x14ac:dyDescent="0.55000000000000004">
      <c r="A17" s="46" t="s">
        <v>53</v>
      </c>
      <c r="B17" s="47"/>
      <c r="C17" s="47"/>
      <c r="D17" s="47"/>
      <c r="E17" s="47"/>
      <c r="F17" s="47"/>
      <c r="G17" s="48"/>
    </row>
    <row r="18" spans="1:7" ht="15.6" x14ac:dyDescent="0.6">
      <c r="A18" s="27">
        <v>1</v>
      </c>
      <c r="B18" s="4" t="s">
        <v>11</v>
      </c>
      <c r="C18" s="37" t="s">
        <v>67</v>
      </c>
      <c r="D18" s="3"/>
      <c r="E18" s="3">
        <v>1</v>
      </c>
      <c r="F18" s="10">
        <v>500</v>
      </c>
      <c r="G18" s="28">
        <f>E18*F18</f>
        <v>500</v>
      </c>
    </row>
    <row r="19" spans="1:7" ht="15.6" x14ac:dyDescent="0.6">
      <c r="A19" s="27">
        <v>2</v>
      </c>
      <c r="B19" s="4" t="s">
        <v>10</v>
      </c>
      <c r="C19" s="37" t="s">
        <v>68</v>
      </c>
      <c r="D19" s="3"/>
      <c r="E19" s="3">
        <v>1</v>
      </c>
      <c r="F19" s="9">
        <v>9400</v>
      </c>
      <c r="G19" s="28">
        <f>E19*F19</f>
        <v>9400</v>
      </c>
    </row>
    <row r="20" spans="1:7" ht="15.6" x14ac:dyDescent="0.6">
      <c r="A20" s="27">
        <v>3</v>
      </c>
      <c r="B20" s="4" t="s">
        <v>12</v>
      </c>
      <c r="C20" s="37" t="s">
        <v>69</v>
      </c>
      <c r="D20" s="3"/>
      <c r="E20" s="3">
        <v>1</v>
      </c>
      <c r="F20" s="10">
        <v>6800</v>
      </c>
      <c r="G20" s="28">
        <f t="shared" ref="G20:G22" si="2">E20*F20</f>
        <v>6800</v>
      </c>
    </row>
    <row r="21" spans="1:7" ht="15.6" x14ac:dyDescent="0.6">
      <c r="A21" s="27">
        <v>4</v>
      </c>
      <c r="B21" s="4" t="s">
        <v>13</v>
      </c>
      <c r="C21" s="37" t="s">
        <v>70</v>
      </c>
      <c r="D21" s="3"/>
      <c r="E21" s="3">
        <v>1</v>
      </c>
      <c r="F21" s="10">
        <v>8000</v>
      </c>
      <c r="G21" s="28">
        <f t="shared" si="2"/>
        <v>8000</v>
      </c>
    </row>
    <row r="22" spans="1:7" ht="15.6" x14ac:dyDescent="0.6">
      <c r="A22" s="27">
        <v>5</v>
      </c>
      <c r="B22" s="4" t="s">
        <v>14</v>
      </c>
      <c r="C22" s="37" t="s">
        <v>71</v>
      </c>
      <c r="D22" s="3"/>
      <c r="E22" s="3">
        <v>1</v>
      </c>
      <c r="F22" s="10">
        <v>750</v>
      </c>
      <c r="G22" s="28">
        <f t="shared" si="2"/>
        <v>750</v>
      </c>
    </row>
    <row r="23" spans="1:7" x14ac:dyDescent="0.55000000000000004">
      <c r="A23" s="49" t="s">
        <v>54</v>
      </c>
      <c r="B23" s="50"/>
      <c r="C23" s="50"/>
      <c r="D23" s="50"/>
      <c r="E23" s="50"/>
      <c r="F23" s="50"/>
      <c r="G23" s="51"/>
    </row>
    <row r="24" spans="1:7" ht="15.6" x14ac:dyDescent="0.6">
      <c r="A24" s="27">
        <v>1</v>
      </c>
      <c r="B24" s="4" t="s">
        <v>15</v>
      </c>
      <c r="C24" s="37" t="s">
        <v>72</v>
      </c>
      <c r="D24" s="3"/>
      <c r="E24" s="3">
        <v>8</v>
      </c>
      <c r="F24" s="9">
        <v>600</v>
      </c>
      <c r="G24" s="28">
        <f>E24*F24</f>
        <v>4800</v>
      </c>
    </row>
    <row r="25" spans="1:7" ht="15.6" x14ac:dyDescent="0.6">
      <c r="A25" s="27">
        <v>2</v>
      </c>
      <c r="B25" s="4" t="s">
        <v>16</v>
      </c>
      <c r="C25" s="37" t="s">
        <v>73</v>
      </c>
      <c r="D25" s="3"/>
      <c r="E25" s="3">
        <v>11</v>
      </c>
      <c r="F25" s="3">
        <v>180</v>
      </c>
      <c r="G25" s="28">
        <f t="shared" ref="G25:G33" si="3">E25*F25</f>
        <v>1980</v>
      </c>
    </row>
    <row r="26" spans="1:7" ht="15.6" x14ac:dyDescent="0.6">
      <c r="A26" s="27">
        <v>3</v>
      </c>
      <c r="B26" s="4" t="s">
        <v>17</v>
      </c>
      <c r="C26" s="37" t="s">
        <v>74</v>
      </c>
      <c r="D26" s="3"/>
      <c r="E26" s="3">
        <v>7</v>
      </c>
      <c r="F26" s="3">
        <v>350</v>
      </c>
      <c r="G26" s="28">
        <f t="shared" si="3"/>
        <v>2450</v>
      </c>
    </row>
    <row r="27" spans="1:7" ht="15.6" x14ac:dyDescent="0.6">
      <c r="A27" s="27">
        <v>4</v>
      </c>
      <c r="B27" s="4" t="s">
        <v>75</v>
      </c>
      <c r="C27" s="39" t="s">
        <v>84</v>
      </c>
      <c r="D27" s="3"/>
      <c r="E27" s="3">
        <v>6</v>
      </c>
      <c r="F27" s="3">
        <v>350</v>
      </c>
      <c r="G27" s="28">
        <f t="shared" si="3"/>
        <v>2100</v>
      </c>
    </row>
    <row r="28" spans="1:7" ht="15.6" x14ac:dyDescent="0.6">
      <c r="A28" s="27">
        <v>5</v>
      </c>
      <c r="B28" s="4" t="s">
        <v>18</v>
      </c>
      <c r="C28" s="37" t="s">
        <v>78</v>
      </c>
      <c r="D28" s="3"/>
      <c r="E28" s="3">
        <v>15</v>
      </c>
      <c r="F28" s="3">
        <v>270</v>
      </c>
      <c r="G28" s="28">
        <f t="shared" si="3"/>
        <v>4050</v>
      </c>
    </row>
    <row r="29" spans="1:7" ht="15.6" x14ac:dyDescent="0.6">
      <c r="A29" s="27">
        <v>6</v>
      </c>
      <c r="B29" s="4" t="s">
        <v>19</v>
      </c>
      <c r="C29" s="37" t="s">
        <v>79</v>
      </c>
      <c r="D29" s="3"/>
      <c r="E29" s="3">
        <v>17</v>
      </c>
      <c r="F29" s="3">
        <v>320</v>
      </c>
      <c r="G29" s="28">
        <f t="shared" si="3"/>
        <v>5440</v>
      </c>
    </row>
    <row r="30" spans="1:7" ht="15.6" x14ac:dyDescent="0.6">
      <c r="A30" s="27">
        <v>7</v>
      </c>
      <c r="B30" s="4" t="s">
        <v>20</v>
      </c>
      <c r="C30" s="37" t="s">
        <v>80</v>
      </c>
      <c r="D30" s="3"/>
      <c r="E30" s="3">
        <v>13</v>
      </c>
      <c r="F30" s="3">
        <v>350</v>
      </c>
      <c r="G30" s="28">
        <f t="shared" si="3"/>
        <v>4550</v>
      </c>
    </row>
    <row r="31" spans="1:7" ht="15.6" x14ac:dyDescent="0.6">
      <c r="A31" s="27">
        <v>8</v>
      </c>
      <c r="B31" s="4" t="s">
        <v>21</v>
      </c>
      <c r="C31" s="37" t="s">
        <v>81</v>
      </c>
      <c r="D31" s="3"/>
      <c r="E31" s="3">
        <v>4</v>
      </c>
      <c r="F31" s="11">
        <v>500</v>
      </c>
      <c r="G31" s="28">
        <f t="shared" si="3"/>
        <v>2000</v>
      </c>
    </row>
    <row r="32" spans="1:7" ht="15.6" x14ac:dyDescent="0.6">
      <c r="A32" s="27">
        <v>9</v>
      </c>
      <c r="B32" s="4" t="s">
        <v>22</v>
      </c>
      <c r="C32" s="37" t="s">
        <v>82</v>
      </c>
      <c r="D32" s="3"/>
      <c r="E32" s="3">
        <v>7</v>
      </c>
      <c r="F32" s="3">
        <v>350</v>
      </c>
      <c r="G32" s="28">
        <f t="shared" si="3"/>
        <v>2450</v>
      </c>
    </row>
    <row r="33" spans="1:7" ht="15.6" x14ac:dyDescent="0.6">
      <c r="A33" s="27">
        <v>10</v>
      </c>
      <c r="B33" s="4" t="s">
        <v>23</v>
      </c>
      <c r="C33" s="37" t="s">
        <v>83</v>
      </c>
      <c r="D33" s="3"/>
      <c r="E33" s="3">
        <v>6</v>
      </c>
      <c r="F33" s="9">
        <v>500</v>
      </c>
      <c r="G33" s="28">
        <f t="shared" si="3"/>
        <v>3000</v>
      </c>
    </row>
    <row r="34" spans="1:7" ht="15.6" x14ac:dyDescent="0.6">
      <c r="A34" s="32"/>
      <c r="B34" s="7"/>
      <c r="C34" s="7"/>
      <c r="D34" s="8"/>
      <c r="E34" s="8">
        <f>SUM(E24:E33)</f>
        <v>94</v>
      </c>
      <c r="F34" s="8"/>
      <c r="G34" s="33">
        <f>SUM(G18:G33)</f>
        <v>58270</v>
      </c>
    </row>
    <row r="35" spans="1:7" x14ac:dyDescent="0.55000000000000004">
      <c r="A35" s="43" t="s">
        <v>29</v>
      </c>
      <c r="B35" s="44"/>
      <c r="C35" s="44"/>
      <c r="D35" s="44"/>
      <c r="E35" s="44"/>
      <c r="F35" s="44"/>
      <c r="G35" s="45"/>
    </row>
    <row r="36" spans="1:7" ht="15.6" x14ac:dyDescent="0.6">
      <c r="A36" s="27">
        <v>1</v>
      </c>
      <c r="B36" s="4" t="s">
        <v>30</v>
      </c>
      <c r="C36" s="4"/>
      <c r="D36" s="3" t="s">
        <v>31</v>
      </c>
      <c r="E36" s="3">
        <v>3</v>
      </c>
      <c r="F36" s="3">
        <v>150</v>
      </c>
      <c r="G36" s="28">
        <f>E36*F36</f>
        <v>450</v>
      </c>
    </row>
    <row r="37" spans="1:7" ht="15.6" x14ac:dyDescent="0.6">
      <c r="A37" s="27">
        <v>2</v>
      </c>
      <c r="B37" s="4" t="s">
        <v>47</v>
      </c>
      <c r="C37" s="4"/>
      <c r="D37" s="3" t="s">
        <v>46</v>
      </c>
      <c r="E37" s="3">
        <v>1</v>
      </c>
      <c r="F37" s="10">
        <v>300</v>
      </c>
      <c r="G37" s="28">
        <f t="shared" ref="G37:G43" si="4">E37*F37</f>
        <v>300</v>
      </c>
    </row>
    <row r="38" spans="1:7" ht="15.6" x14ac:dyDescent="0.6">
      <c r="A38" s="27">
        <v>3</v>
      </c>
      <c r="B38" s="4" t="s">
        <v>48</v>
      </c>
      <c r="C38" s="4"/>
      <c r="D38" s="3" t="s">
        <v>46</v>
      </c>
      <c r="E38" s="3">
        <v>2</v>
      </c>
      <c r="F38" s="10">
        <v>300</v>
      </c>
      <c r="G38" s="28">
        <f t="shared" si="4"/>
        <v>600</v>
      </c>
    </row>
    <row r="39" spans="1:7" ht="15.6" x14ac:dyDescent="0.6">
      <c r="A39" s="27">
        <v>4</v>
      </c>
      <c r="B39" s="4" t="s">
        <v>63</v>
      </c>
      <c r="C39" s="4"/>
      <c r="D39" s="3" t="s">
        <v>49</v>
      </c>
      <c r="E39" s="3">
        <v>0.5</v>
      </c>
      <c r="F39" s="9">
        <v>6300</v>
      </c>
      <c r="G39" s="28">
        <f t="shared" si="4"/>
        <v>3150</v>
      </c>
    </row>
    <row r="40" spans="1:7" ht="15.6" x14ac:dyDescent="0.6">
      <c r="A40" s="27">
        <v>5</v>
      </c>
      <c r="B40" s="4" t="s">
        <v>61</v>
      </c>
      <c r="C40" s="4"/>
      <c r="D40" s="3" t="s">
        <v>36</v>
      </c>
      <c r="E40" s="3">
        <v>20</v>
      </c>
      <c r="F40" s="3">
        <v>100</v>
      </c>
      <c r="G40" s="28">
        <f t="shared" si="4"/>
        <v>2000</v>
      </c>
    </row>
    <row r="41" spans="1:7" ht="15.6" x14ac:dyDescent="0.6">
      <c r="A41" s="27">
        <v>6</v>
      </c>
      <c r="B41" s="4" t="s">
        <v>40</v>
      </c>
      <c r="C41" s="4"/>
      <c r="D41" s="3" t="s">
        <v>31</v>
      </c>
      <c r="E41" s="3">
        <v>10</v>
      </c>
      <c r="F41" s="10">
        <v>25</v>
      </c>
      <c r="G41" s="28">
        <f>E41*F41</f>
        <v>250</v>
      </c>
    </row>
    <row r="42" spans="1:7" ht="15.6" x14ac:dyDescent="0.6">
      <c r="A42" s="27">
        <v>7</v>
      </c>
      <c r="B42" s="4" t="s">
        <v>62</v>
      </c>
      <c r="C42" s="4"/>
      <c r="D42" s="3" t="s">
        <v>32</v>
      </c>
      <c r="E42" s="3">
        <v>40</v>
      </c>
      <c r="F42" s="3">
        <f>260/5</f>
        <v>52</v>
      </c>
      <c r="G42" s="28">
        <f t="shared" si="4"/>
        <v>2080</v>
      </c>
    </row>
    <row r="43" spans="1:7" ht="15.6" x14ac:dyDescent="0.6">
      <c r="A43" s="27">
        <v>8</v>
      </c>
      <c r="B43" s="4" t="s">
        <v>41</v>
      </c>
      <c r="C43" s="4"/>
      <c r="D43" s="3" t="s">
        <v>32</v>
      </c>
      <c r="E43" s="3">
        <v>6</v>
      </c>
      <c r="F43" s="3">
        <v>1000</v>
      </c>
      <c r="G43" s="28">
        <f t="shared" si="4"/>
        <v>6000</v>
      </c>
    </row>
    <row r="44" spans="1:7" ht="15.6" x14ac:dyDescent="0.6">
      <c r="A44" s="27">
        <v>9</v>
      </c>
      <c r="B44" s="30" t="s">
        <v>42</v>
      </c>
      <c r="C44" s="4"/>
      <c r="D44" s="3" t="s">
        <v>36</v>
      </c>
      <c r="E44" s="3">
        <v>2</v>
      </c>
      <c r="F44" s="3">
        <v>500</v>
      </c>
      <c r="G44" s="28">
        <f>E44*F44</f>
        <v>1000</v>
      </c>
    </row>
    <row r="45" spans="1:7" ht="15.6" x14ac:dyDescent="0.6">
      <c r="A45" s="27"/>
      <c r="B45" s="4"/>
      <c r="C45" s="4"/>
      <c r="D45" s="3"/>
      <c r="E45" s="3"/>
      <c r="F45" s="3"/>
      <c r="G45" s="34">
        <f>SUM(G36:G44)</f>
        <v>15830</v>
      </c>
    </row>
    <row r="46" spans="1:7" ht="31.5" customHeight="1" x14ac:dyDescent="0.6">
      <c r="A46" s="27"/>
      <c r="B46" s="6" t="s">
        <v>24</v>
      </c>
      <c r="C46" s="4"/>
      <c r="D46" s="3"/>
      <c r="E46" s="3"/>
      <c r="F46" s="3"/>
      <c r="G46" s="34">
        <f>G45+G34+G10</f>
        <v>125320</v>
      </c>
    </row>
    <row r="47" spans="1:7" ht="30.3" customHeight="1" x14ac:dyDescent="0.55000000000000004">
      <c r="A47" s="58" t="s">
        <v>26</v>
      </c>
      <c r="B47" s="59"/>
      <c r="C47" s="59"/>
      <c r="D47" s="59"/>
      <c r="E47" s="59"/>
      <c r="F47" s="59"/>
      <c r="G47" s="60"/>
    </row>
    <row r="48" spans="1:7" ht="28.8" x14ac:dyDescent="0.55000000000000004">
      <c r="A48" s="23" t="s">
        <v>0</v>
      </c>
      <c r="B48" s="24" t="s">
        <v>1</v>
      </c>
      <c r="C48" s="25" t="s">
        <v>6</v>
      </c>
      <c r="D48" s="24" t="s">
        <v>2</v>
      </c>
      <c r="E48" s="24" t="s">
        <v>3</v>
      </c>
      <c r="F48" s="25" t="s">
        <v>4</v>
      </c>
      <c r="G48" s="26" t="s">
        <v>5</v>
      </c>
    </row>
    <row r="49" spans="1:7" ht="15.6" x14ac:dyDescent="0.6">
      <c r="A49" s="27">
        <v>1</v>
      </c>
      <c r="B49" s="4" t="s">
        <v>55</v>
      </c>
      <c r="C49" s="4"/>
      <c r="D49" s="3"/>
      <c r="E49" s="3"/>
      <c r="F49" s="3">
        <v>12000</v>
      </c>
      <c r="G49" s="28">
        <f>F49</f>
        <v>12000</v>
      </c>
    </row>
    <row r="50" spans="1:7" ht="15.6" x14ac:dyDescent="0.6">
      <c r="A50" s="27">
        <v>2</v>
      </c>
      <c r="B50" s="4" t="s">
        <v>43</v>
      </c>
      <c r="C50" s="4"/>
      <c r="D50" s="3"/>
      <c r="E50" s="3"/>
      <c r="F50" s="3">
        <v>15000</v>
      </c>
      <c r="G50" s="28">
        <f t="shared" ref="G50:G51" si="5">F50</f>
        <v>15000</v>
      </c>
    </row>
    <row r="51" spans="1:7" ht="15.6" x14ac:dyDescent="0.6">
      <c r="A51" s="27">
        <v>3</v>
      </c>
      <c r="B51" s="4" t="s">
        <v>57</v>
      </c>
      <c r="C51" s="4"/>
      <c r="D51" s="3"/>
      <c r="E51" s="3"/>
      <c r="F51" s="3">
        <v>15000</v>
      </c>
      <c r="G51" s="28">
        <f t="shared" si="5"/>
        <v>15000</v>
      </c>
    </row>
    <row r="52" spans="1:7" ht="15.6" x14ac:dyDescent="0.6">
      <c r="A52" s="27">
        <v>4</v>
      </c>
      <c r="B52" s="13" t="s">
        <v>58</v>
      </c>
      <c r="C52" s="4"/>
      <c r="D52" s="3" t="s">
        <v>45</v>
      </c>
      <c r="E52" s="3">
        <v>3</v>
      </c>
      <c r="F52" s="9">
        <v>2000</v>
      </c>
      <c r="G52" s="28">
        <f>E52*F52</f>
        <v>6000</v>
      </c>
    </row>
    <row r="53" spans="1:7" ht="15.6" x14ac:dyDescent="0.6">
      <c r="A53" s="27"/>
      <c r="B53" s="6" t="s">
        <v>27</v>
      </c>
      <c r="C53" s="4"/>
      <c r="D53" s="3"/>
      <c r="E53" s="3"/>
      <c r="F53" s="3"/>
      <c r="G53" s="34">
        <f>SUM(G49:G52)</f>
        <v>48000</v>
      </c>
    </row>
    <row r="54" spans="1:7" ht="15.9" thickBot="1" x14ac:dyDescent="0.65">
      <c r="A54" s="35"/>
      <c r="B54" s="15"/>
      <c r="C54" s="15"/>
      <c r="D54" s="14"/>
      <c r="E54" s="14"/>
      <c r="F54" s="14"/>
      <c r="G54" s="36"/>
    </row>
    <row r="55" spans="1:7" ht="23.4" thickBot="1" x14ac:dyDescent="0.9">
      <c r="A55" s="16" t="s">
        <v>44</v>
      </c>
      <c r="B55" s="17"/>
      <c r="C55" s="17"/>
      <c r="D55" s="17"/>
      <c r="E55" s="17"/>
      <c r="F55" s="17"/>
      <c r="G55" s="18">
        <f>G53+G46</f>
        <v>173320</v>
      </c>
    </row>
    <row r="57" spans="1:7" x14ac:dyDescent="0.55000000000000004">
      <c r="A57" s="21" t="s">
        <v>76</v>
      </c>
      <c r="B57" s="21"/>
      <c r="C57" s="21"/>
      <c r="D57" s="21"/>
      <c r="E57" s="21"/>
      <c r="F57" s="21"/>
      <c r="G57" s="22"/>
    </row>
    <row r="58" spans="1:7" x14ac:dyDescent="0.55000000000000004">
      <c r="A58" s="20"/>
    </row>
    <row r="59" spans="1:7" x14ac:dyDescent="0.55000000000000004">
      <c r="B59" s="3" t="s">
        <v>52</v>
      </c>
      <c r="C59" s="19" t="s">
        <v>59</v>
      </c>
    </row>
    <row r="60" spans="1:7" x14ac:dyDescent="0.55000000000000004">
      <c r="B60" s="3" t="s">
        <v>60</v>
      </c>
      <c r="C60" s="3">
        <v>5.0999999999999996</v>
      </c>
    </row>
    <row r="61" spans="1:7" x14ac:dyDescent="0.55000000000000004">
      <c r="B61" s="3" t="s">
        <v>50</v>
      </c>
      <c r="C61" s="3">
        <v>1.7</v>
      </c>
    </row>
    <row r="62" spans="1:7" x14ac:dyDescent="0.55000000000000004">
      <c r="B62" s="3" t="s">
        <v>51</v>
      </c>
      <c r="C62" s="3">
        <v>2.8</v>
      </c>
    </row>
    <row r="63" spans="1:7" x14ac:dyDescent="0.55000000000000004">
      <c r="B63" s="3" t="s">
        <v>56</v>
      </c>
      <c r="C63" s="3">
        <v>5.4</v>
      </c>
    </row>
  </sheetData>
  <mergeCells count="9">
    <mergeCell ref="A47:G47"/>
    <mergeCell ref="A5:G5"/>
    <mergeCell ref="A35:G35"/>
    <mergeCell ref="A2:G2"/>
    <mergeCell ref="A11:G11"/>
    <mergeCell ref="A16:G16"/>
    <mergeCell ref="A17:G17"/>
    <mergeCell ref="A23:G23"/>
    <mergeCell ref="A3:G3"/>
  </mergeCells>
  <pageMargins left="0.7" right="0.7" top="0.75" bottom="0.75" header="0.3" footer="0.3"/>
  <pageSetup paperSize="9" scale="6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Barvik</dc:creator>
  <cp:lastModifiedBy>Barvik</cp:lastModifiedBy>
  <cp:lastPrinted>2020-02-12T19:19:46Z</cp:lastPrinted>
  <dcterms:created xsi:type="dcterms:W3CDTF">2020-02-10T20:21:55Z</dcterms:created>
  <dcterms:modified xsi:type="dcterms:W3CDTF">2020-02-13T21:51:52Z</dcterms:modified>
</cp:coreProperties>
</file>