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H9"/>
  <c r="H42"/>
  <c r="H53"/>
  <c r="H49" s="1"/>
  <c r="H46" s="1"/>
  <c r="H52"/>
  <c r="H38"/>
  <c r="H37"/>
  <c r="H39"/>
  <c r="H40"/>
  <c r="H41"/>
  <c r="H31"/>
  <c r="H32"/>
  <c r="H33"/>
  <c r="H34"/>
  <c r="H35"/>
  <c r="H30"/>
  <c r="H15"/>
  <c r="H16"/>
  <c r="H14"/>
  <c r="H19"/>
  <c r="H20"/>
  <c r="H21"/>
  <c r="H22"/>
  <c r="H18"/>
  <c r="H24"/>
  <c r="H23" s="1"/>
  <c r="H10"/>
  <c r="H8" l="1"/>
  <c r="H36"/>
  <c r="H29" s="1"/>
  <c r="H26" s="1"/>
  <c r="H17"/>
  <c r="H13"/>
  <c r="H5" l="1"/>
  <c r="H55" s="1"/>
</calcChain>
</file>

<file path=xl/sharedStrings.xml><?xml version="1.0" encoding="utf-8"?>
<sst xmlns="http://schemas.openxmlformats.org/spreadsheetml/2006/main" count="92" uniqueCount="82">
  <si>
    <t>№ пп</t>
  </si>
  <si>
    <t>Растение</t>
  </si>
  <si>
    <t>Средняя стоимость, в руб.</t>
  </si>
  <si>
    <t>Количество, шт</t>
  </si>
  <si>
    <t>Итого, руб.</t>
  </si>
  <si>
    <t xml:space="preserve">Хвойные растения и кустарики </t>
  </si>
  <si>
    <t>Можжевельник горизонтальный 'Grey Pearl'</t>
  </si>
  <si>
    <t>Juniperus horizontalis  'Grey Pearl'</t>
  </si>
  <si>
    <t xml:space="preserve">Наименование на латыни </t>
  </si>
  <si>
    <t>Можжевельник скальный 'Skyrocket'</t>
  </si>
  <si>
    <t>Juniperus scopulorum  'Skyrocket'</t>
  </si>
  <si>
    <t>Посадочный материал (необходимые габариты, см)</t>
  </si>
  <si>
    <t>750*15 (или  3 шт диаметром 25)</t>
  </si>
  <si>
    <t>Туя западная 'Brabant'</t>
  </si>
  <si>
    <t>Thuja occidentalis 'Brabant'</t>
  </si>
  <si>
    <t xml:space="preserve">Лиственные растения и кустарики </t>
  </si>
  <si>
    <t xml:space="preserve">Кизильник блестящий </t>
  </si>
  <si>
    <t>Cotoneaster lucidus</t>
  </si>
  <si>
    <t>Лапчатка кустарниковая 'Abbotswood'</t>
  </si>
  <si>
    <t>Potentilla fruticosa  'Abbotswood'</t>
  </si>
  <si>
    <t>75*75</t>
  </si>
  <si>
    <t xml:space="preserve">Колосняк песчаный </t>
  </si>
  <si>
    <t xml:space="preserve">Leymus arenarius </t>
  </si>
  <si>
    <t>Nepeta x faassenii 'Kit Cat'</t>
  </si>
  <si>
    <t>Котовник Фассена 'Kit Cat'</t>
  </si>
  <si>
    <t>Лиатрис колосковый 'Alba'</t>
  </si>
  <si>
    <t>Liatris spicata 'Alba'</t>
  </si>
  <si>
    <t>Стахис шерстистый 'Silver Carpet'</t>
  </si>
  <si>
    <t>Stachys lanata 'Silver Carpet'</t>
  </si>
  <si>
    <t>Многолетники</t>
  </si>
  <si>
    <t>Однолетники</t>
  </si>
  <si>
    <t>Перовския лебедолистная 'Little Spire'</t>
  </si>
  <si>
    <t>Perovskia atriplicifolia 'Little Spire'</t>
  </si>
  <si>
    <t>Verbena bonariensis</t>
  </si>
  <si>
    <t>Вербена буэнос-айресская</t>
  </si>
  <si>
    <t xml:space="preserve">блок живой изгороди h=100 (75*30) или 2 шт одиночных </t>
  </si>
  <si>
    <t xml:space="preserve">блок живой изгороди h=125 (100*30) или 2 одиночных </t>
  </si>
  <si>
    <t xml:space="preserve">блок живой изгороди h=150 (100*50) или 4 одиночных </t>
  </si>
  <si>
    <t>Укрупненный расчет  на монтаж/демонтаж сада "Долгое прощание"</t>
  </si>
  <si>
    <t>I. АССОРТИМЕНТНЫЙ ПЕРЕЧЕНЬ</t>
  </si>
  <si>
    <t xml:space="preserve">II. СТРОИТЕЛЬНЫЙ ПЕРЕЧЕНЬ </t>
  </si>
  <si>
    <t>Материал</t>
  </si>
  <si>
    <t xml:space="preserve">Наименование </t>
  </si>
  <si>
    <t>Стройматериалы</t>
  </si>
  <si>
    <t>Брус</t>
  </si>
  <si>
    <t>100*50</t>
  </si>
  <si>
    <t>Габариты/размеры, мм</t>
  </si>
  <si>
    <t>Количество, м</t>
  </si>
  <si>
    <t xml:space="preserve">Доска </t>
  </si>
  <si>
    <t>50*50</t>
  </si>
  <si>
    <t>разноразмерная, толщина 2,5 см , м3</t>
  </si>
  <si>
    <t>5 л</t>
  </si>
  <si>
    <t xml:space="preserve"> 1220 мм х 2440 мм</t>
  </si>
  <si>
    <t xml:space="preserve">Краска </t>
  </si>
  <si>
    <t>серая, красная</t>
  </si>
  <si>
    <t xml:space="preserve">Гвозди, шурупы, кисти, уголки, скобы </t>
  </si>
  <si>
    <t xml:space="preserve">Гравий сеянный </t>
  </si>
  <si>
    <t>фракция 5-20</t>
  </si>
  <si>
    <t xml:space="preserve">кубометры </t>
  </si>
  <si>
    <t>78 мм, длина 1 м</t>
  </si>
  <si>
    <t xml:space="preserve">Пластиковый бордюр ГеоПластБорд </t>
  </si>
  <si>
    <t>Скамья</t>
  </si>
  <si>
    <t xml:space="preserve">Чемодан </t>
  </si>
  <si>
    <t>Вывеска</t>
  </si>
  <si>
    <t>Колья для бордюра</t>
  </si>
  <si>
    <t>Полистирол AULEN, зеркальный</t>
  </si>
  <si>
    <t xml:space="preserve">Доставка стройматериалов и растений </t>
  </si>
  <si>
    <t>Вывоз материала и мусор</t>
  </si>
  <si>
    <t xml:space="preserve">Монтаж </t>
  </si>
  <si>
    <t>Количество</t>
  </si>
  <si>
    <t>Демонтаж</t>
  </si>
  <si>
    <t>Средняя стоимость, в руб/день</t>
  </si>
  <si>
    <t>III. РАБОТЫ МОНТАЖ/ДЕМОНТАЖ, ДОТАВКА/ВЫВОЗ</t>
  </si>
  <si>
    <t xml:space="preserve">Система садового освещения </t>
  </si>
  <si>
    <t>4 светильника по 50w</t>
  </si>
  <si>
    <t xml:space="preserve">2 трансформатора </t>
  </si>
  <si>
    <t xml:space="preserve">ИТОГО  </t>
  </si>
  <si>
    <t>Дерен белый 'Ivory Halo'</t>
  </si>
  <si>
    <t>Cornus alba  'Ivory Halo'</t>
  </si>
  <si>
    <t>C1</t>
  </si>
  <si>
    <t>h=200</t>
  </si>
  <si>
    <t>C3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</si>
</sst>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Georgia"/>
      <family val="1"/>
    </font>
    <font>
      <sz val="12"/>
      <color theme="1"/>
      <name val="Georgia"/>
      <family val="1"/>
    </font>
    <font>
      <sz val="14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17" fontId="2" fillId="0" borderId="0" xfId="0" applyNumberFormat="1" applyFont="1"/>
    <xf numFmtId="0" fontId="2" fillId="0" borderId="3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6"/>
  <sheetViews>
    <sheetView tabSelected="1" topLeftCell="A40" workbookViewId="0">
      <selection activeCell="K10" sqref="K10"/>
    </sheetView>
  </sheetViews>
  <sheetFormatPr defaultRowHeight="15" outlineLevelRow="1"/>
  <cols>
    <col min="1" max="1" width="9.140625" style="1"/>
    <col min="2" max="2" width="5" style="1" customWidth="1"/>
    <col min="3" max="3" width="31" style="1" customWidth="1"/>
    <col min="4" max="4" width="26.7109375" style="1" customWidth="1"/>
    <col min="5" max="5" width="24.140625" style="1" customWidth="1"/>
    <col min="6" max="6" width="15.7109375" style="1" customWidth="1"/>
    <col min="7" max="7" width="9.140625" style="1"/>
    <col min="8" max="8" width="11.5703125" style="8" customWidth="1"/>
    <col min="9" max="16384" width="9.140625" style="1"/>
  </cols>
  <sheetData>
    <row r="3" spans="2:10" ht="18">
      <c r="C3" s="31" t="s">
        <v>38</v>
      </c>
      <c r="D3" s="31"/>
      <c r="E3" s="31"/>
      <c r="F3" s="31"/>
      <c r="G3" s="31"/>
    </row>
    <row r="4" spans="2:10" ht="15.75" thickBot="1">
      <c r="C4" s="10"/>
      <c r="D4" s="10"/>
      <c r="E4" s="10"/>
      <c r="F4" s="10"/>
      <c r="G4" s="10"/>
    </row>
    <row r="5" spans="2:10" ht="15.75" thickBot="1">
      <c r="B5" s="1" t="s">
        <v>39</v>
      </c>
      <c r="H5" s="20">
        <f>H8+H13+H17+H23</f>
        <v>48750</v>
      </c>
    </row>
    <row r="6" spans="2:10" s="2" customFormat="1" ht="15" customHeight="1" outlineLevel="1">
      <c r="B6" s="26" t="s">
        <v>0</v>
      </c>
      <c r="C6" s="26" t="s">
        <v>1</v>
      </c>
      <c r="D6" s="26" t="s">
        <v>8</v>
      </c>
      <c r="E6" s="26" t="s">
        <v>11</v>
      </c>
      <c r="F6" s="26" t="s">
        <v>2</v>
      </c>
      <c r="G6" s="26" t="s">
        <v>3</v>
      </c>
      <c r="H6" s="24" t="s">
        <v>4</v>
      </c>
    </row>
    <row r="7" spans="2:10" s="2" customFormat="1" ht="60.75" customHeight="1" outlineLevel="1" thickBot="1">
      <c r="B7" s="26"/>
      <c r="C7" s="26"/>
      <c r="D7" s="27"/>
      <c r="E7" s="26"/>
      <c r="F7" s="26"/>
      <c r="G7" s="26"/>
      <c r="H7" s="25"/>
    </row>
    <row r="8" spans="2:10" s="2" customFormat="1" ht="15.75" outlineLevel="1" thickBot="1">
      <c r="B8" s="28" t="s">
        <v>5</v>
      </c>
      <c r="C8" s="32"/>
      <c r="D8" s="32"/>
      <c r="E8" s="32"/>
      <c r="F8" s="32"/>
      <c r="G8" s="32"/>
      <c r="H8" s="13">
        <f>H10+H11+H9</f>
        <v>26650</v>
      </c>
    </row>
    <row r="9" spans="2:10" ht="60" customHeight="1" outlineLevel="1">
      <c r="B9" s="4">
        <v>1</v>
      </c>
      <c r="C9" s="5" t="s">
        <v>6</v>
      </c>
      <c r="D9" s="5" t="s">
        <v>7</v>
      </c>
      <c r="E9" s="5" t="s">
        <v>12</v>
      </c>
      <c r="F9" s="9">
        <v>550</v>
      </c>
      <c r="G9" s="9">
        <v>3</v>
      </c>
      <c r="H9" s="12">
        <f>F9*G9</f>
        <v>1650</v>
      </c>
    </row>
    <row r="10" spans="2:10" ht="60" customHeight="1" outlineLevel="1">
      <c r="B10" s="4">
        <v>2</v>
      </c>
      <c r="C10" s="5" t="s">
        <v>9</v>
      </c>
      <c r="D10" s="5" t="s">
        <v>10</v>
      </c>
      <c r="E10" s="5" t="s">
        <v>80</v>
      </c>
      <c r="F10" s="9">
        <v>7000</v>
      </c>
      <c r="G10" s="9">
        <v>1</v>
      </c>
      <c r="H10" s="12">
        <f>F10*G10</f>
        <v>7000</v>
      </c>
    </row>
    <row r="11" spans="2:10" ht="51" customHeight="1" outlineLevel="1">
      <c r="B11" s="4">
        <v>3</v>
      </c>
      <c r="C11" s="5" t="s">
        <v>13</v>
      </c>
      <c r="D11" s="4" t="s">
        <v>14</v>
      </c>
      <c r="E11" s="7" t="s">
        <v>37</v>
      </c>
      <c r="F11" s="9">
        <v>4500</v>
      </c>
      <c r="G11" s="9">
        <v>4</v>
      </c>
      <c r="H11" s="12">
        <f t="shared" ref="H11" si="0">F11*G11</f>
        <v>18000</v>
      </c>
    </row>
    <row r="12" spans="2:10" ht="15.75" outlineLevel="1" thickBot="1">
      <c r="H12" s="1"/>
    </row>
    <row r="13" spans="2:10" ht="15.75" customHeight="1" outlineLevel="1" thickBot="1">
      <c r="B13" s="28" t="s">
        <v>15</v>
      </c>
      <c r="C13" s="29"/>
      <c r="D13" s="29"/>
      <c r="E13" s="29"/>
      <c r="F13" s="29"/>
      <c r="G13" s="30"/>
      <c r="H13" s="13">
        <f>SUM(H14:H16)</f>
        <v>11610</v>
      </c>
    </row>
    <row r="14" spans="2:10" ht="45" outlineLevel="1">
      <c r="B14" s="5">
        <v>4</v>
      </c>
      <c r="C14" s="5" t="s">
        <v>77</v>
      </c>
      <c r="D14" s="5" t="s">
        <v>78</v>
      </c>
      <c r="E14" s="5" t="s">
        <v>36</v>
      </c>
      <c r="F14" s="9">
        <v>2430</v>
      </c>
      <c r="G14" s="9">
        <v>2</v>
      </c>
      <c r="H14" s="12">
        <f>G14*F14</f>
        <v>4860</v>
      </c>
      <c r="I14" s="2"/>
      <c r="J14" s="2"/>
    </row>
    <row r="15" spans="2:10" ht="45" outlineLevel="1">
      <c r="B15" s="5">
        <v>5</v>
      </c>
      <c r="C15" s="5" t="s">
        <v>16</v>
      </c>
      <c r="D15" s="5" t="s">
        <v>17</v>
      </c>
      <c r="E15" s="5" t="s">
        <v>35</v>
      </c>
      <c r="F15" s="9">
        <v>3200</v>
      </c>
      <c r="G15" s="9">
        <v>2</v>
      </c>
      <c r="H15" s="9">
        <f t="shared" ref="H15:H16" si="1">G15*F15</f>
        <v>6400</v>
      </c>
      <c r="I15" s="2"/>
      <c r="J15" s="2"/>
    </row>
    <row r="16" spans="2:10" ht="30.75" outlineLevel="1" thickBot="1">
      <c r="B16" s="5">
        <v>6</v>
      </c>
      <c r="C16" s="5" t="s">
        <v>18</v>
      </c>
      <c r="D16" s="5" t="s">
        <v>19</v>
      </c>
      <c r="E16" s="5" t="s">
        <v>20</v>
      </c>
      <c r="F16" s="9">
        <v>350</v>
      </c>
      <c r="G16" s="9">
        <v>1</v>
      </c>
      <c r="H16" s="11">
        <f t="shared" si="1"/>
        <v>350</v>
      </c>
      <c r="I16" s="2"/>
      <c r="J16" s="2"/>
    </row>
    <row r="17" spans="2:10" ht="15.75" customHeight="1" outlineLevel="1" thickBot="1">
      <c r="B17" s="28" t="s">
        <v>29</v>
      </c>
      <c r="C17" s="29"/>
      <c r="D17" s="29"/>
      <c r="E17" s="29"/>
      <c r="F17" s="29"/>
      <c r="G17" s="30"/>
      <c r="H17" s="13">
        <f>SUM(H18:H22)</f>
        <v>9490</v>
      </c>
      <c r="I17" s="2"/>
      <c r="J17" s="2"/>
    </row>
    <row r="18" spans="2:10" outlineLevel="1">
      <c r="B18" s="5">
        <v>7</v>
      </c>
      <c r="C18" s="5" t="s">
        <v>21</v>
      </c>
      <c r="D18" s="5" t="s">
        <v>22</v>
      </c>
      <c r="E18" s="5" t="s">
        <v>81</v>
      </c>
      <c r="F18" s="9">
        <v>220</v>
      </c>
      <c r="G18" s="9">
        <v>6</v>
      </c>
      <c r="H18" s="12">
        <f>G18*F18</f>
        <v>1320</v>
      </c>
      <c r="I18" s="2"/>
      <c r="J18" s="2"/>
    </row>
    <row r="19" spans="2:10" ht="30" outlineLevel="1">
      <c r="B19" s="5">
        <v>8</v>
      </c>
      <c r="C19" s="5" t="s">
        <v>24</v>
      </c>
      <c r="D19" s="5" t="s">
        <v>23</v>
      </c>
      <c r="E19" s="5" t="s">
        <v>81</v>
      </c>
      <c r="F19" s="9">
        <v>249</v>
      </c>
      <c r="G19" s="9">
        <v>10</v>
      </c>
      <c r="H19" s="9">
        <f t="shared" ref="H19:H22" si="2">G19*F19</f>
        <v>2490</v>
      </c>
      <c r="I19" s="2"/>
      <c r="J19" s="2"/>
    </row>
    <row r="20" spans="2:10" outlineLevel="1">
      <c r="B20" s="5">
        <v>9</v>
      </c>
      <c r="C20" s="5" t="s">
        <v>25</v>
      </c>
      <c r="D20" s="4" t="s">
        <v>26</v>
      </c>
      <c r="E20" s="5" t="s">
        <v>81</v>
      </c>
      <c r="F20" s="9">
        <v>150</v>
      </c>
      <c r="G20" s="9">
        <v>8</v>
      </c>
      <c r="H20" s="9">
        <f t="shared" si="2"/>
        <v>1200</v>
      </c>
    </row>
    <row r="21" spans="2:10" ht="30" outlineLevel="1">
      <c r="B21" s="5">
        <v>10</v>
      </c>
      <c r="C21" s="2" t="s">
        <v>31</v>
      </c>
      <c r="D21" s="2" t="s">
        <v>32</v>
      </c>
      <c r="E21" s="5" t="s">
        <v>81</v>
      </c>
      <c r="F21" s="9">
        <v>400</v>
      </c>
      <c r="G21" s="9">
        <v>4</v>
      </c>
      <c r="H21" s="9">
        <f t="shared" si="2"/>
        <v>1600</v>
      </c>
    </row>
    <row r="22" spans="2:10" ht="30.75" outlineLevel="1" thickBot="1">
      <c r="B22" s="5">
        <v>11</v>
      </c>
      <c r="C22" s="5" t="s">
        <v>27</v>
      </c>
      <c r="D22" s="4" t="s">
        <v>28</v>
      </c>
      <c r="E22" s="5" t="s">
        <v>81</v>
      </c>
      <c r="F22" s="9">
        <v>320</v>
      </c>
      <c r="G22" s="9">
        <v>9</v>
      </c>
      <c r="H22" s="11">
        <f t="shared" si="2"/>
        <v>2880</v>
      </c>
    </row>
    <row r="23" spans="2:10" ht="15" customHeight="1" outlineLevel="1">
      <c r="B23" s="28" t="s">
        <v>30</v>
      </c>
      <c r="C23" s="29"/>
      <c r="D23" s="29"/>
      <c r="E23" s="29"/>
      <c r="F23" s="29"/>
      <c r="G23" s="30"/>
      <c r="H23" s="19">
        <f>SUM(H24)</f>
        <v>1000</v>
      </c>
    </row>
    <row r="24" spans="2:10" ht="49.5" customHeight="1" outlineLevel="1">
      <c r="B24" s="4">
        <v>12</v>
      </c>
      <c r="C24" s="4" t="s">
        <v>34</v>
      </c>
      <c r="D24" s="4" t="s">
        <v>33</v>
      </c>
      <c r="E24" s="4" t="s">
        <v>79</v>
      </c>
      <c r="F24" s="9">
        <v>200</v>
      </c>
      <c r="G24" s="9">
        <v>5</v>
      </c>
      <c r="H24" s="9">
        <f>G24*F24</f>
        <v>1000</v>
      </c>
    </row>
    <row r="25" spans="2:10" ht="11.25" customHeight="1" outlineLevel="1" thickBot="1">
      <c r="B25" s="16"/>
      <c r="C25" s="17"/>
      <c r="D25" s="17"/>
      <c r="E25" s="17"/>
      <c r="F25" s="17"/>
      <c r="G25" s="17"/>
      <c r="H25" s="18"/>
    </row>
    <row r="26" spans="2:10" ht="18" customHeight="1" thickBot="1">
      <c r="B26" s="1" t="s">
        <v>40</v>
      </c>
      <c r="C26" s="8"/>
      <c r="D26" s="8"/>
      <c r="E26" s="8"/>
      <c r="F26" s="8"/>
      <c r="G26" s="8"/>
      <c r="H26" s="20">
        <f>H29</f>
        <v>45968</v>
      </c>
    </row>
    <row r="27" spans="2:10" outlineLevel="1">
      <c r="B27" s="26" t="s">
        <v>0</v>
      </c>
      <c r="C27" s="26" t="s">
        <v>42</v>
      </c>
      <c r="D27" s="26" t="s">
        <v>41</v>
      </c>
      <c r="E27" s="26" t="s">
        <v>46</v>
      </c>
      <c r="F27" s="26" t="s">
        <v>2</v>
      </c>
      <c r="G27" s="26" t="s">
        <v>47</v>
      </c>
      <c r="H27" s="24" t="s">
        <v>4</v>
      </c>
    </row>
    <row r="28" spans="2:10" ht="34.5" customHeight="1" outlineLevel="1" thickBot="1">
      <c r="B28" s="26"/>
      <c r="C28" s="26"/>
      <c r="D28" s="27"/>
      <c r="E28" s="26"/>
      <c r="F28" s="26"/>
      <c r="G28" s="26"/>
      <c r="H28" s="25"/>
    </row>
    <row r="29" spans="2:10" ht="15.75" customHeight="1" outlineLevel="1" thickBot="1">
      <c r="B29" s="28" t="s">
        <v>43</v>
      </c>
      <c r="C29" s="29"/>
      <c r="D29" s="29"/>
      <c r="E29" s="29"/>
      <c r="F29" s="29"/>
      <c r="G29" s="30"/>
      <c r="H29" s="13">
        <f>SUM(H30:H42)</f>
        <v>45968</v>
      </c>
    </row>
    <row r="30" spans="2:10" outlineLevel="1">
      <c r="B30" s="4">
        <v>1</v>
      </c>
      <c r="C30" s="35" t="s">
        <v>44</v>
      </c>
      <c r="D30" s="5"/>
      <c r="E30" s="5" t="s">
        <v>45</v>
      </c>
      <c r="F30" s="9">
        <v>22.5</v>
      </c>
      <c r="G30" s="9">
        <v>60</v>
      </c>
      <c r="H30" s="12">
        <f>F30*G30</f>
        <v>1350</v>
      </c>
    </row>
    <row r="31" spans="2:10" outlineLevel="1">
      <c r="B31" s="4">
        <v>2</v>
      </c>
      <c r="C31" s="36"/>
      <c r="D31" s="4"/>
      <c r="E31" s="5" t="s">
        <v>49</v>
      </c>
      <c r="F31" s="9">
        <v>17</v>
      </c>
      <c r="G31" s="9">
        <v>22</v>
      </c>
      <c r="H31" s="12">
        <f t="shared" ref="H31:H40" si="3">F31*G31</f>
        <v>374</v>
      </c>
    </row>
    <row r="32" spans="2:10" ht="30" outlineLevel="1">
      <c r="B32" s="4">
        <v>3</v>
      </c>
      <c r="C32" s="5" t="s">
        <v>48</v>
      </c>
      <c r="D32" s="4"/>
      <c r="E32" s="5" t="s">
        <v>50</v>
      </c>
      <c r="F32" s="9">
        <v>8000</v>
      </c>
      <c r="G32" s="9">
        <v>0.2</v>
      </c>
      <c r="H32" s="12">
        <f t="shared" si="3"/>
        <v>1600</v>
      </c>
    </row>
    <row r="33" spans="2:8" outlineLevel="1">
      <c r="B33" s="4">
        <v>4</v>
      </c>
      <c r="C33" s="5" t="s">
        <v>53</v>
      </c>
      <c r="D33" s="3" t="s">
        <v>54</v>
      </c>
      <c r="E33" s="3" t="s">
        <v>51</v>
      </c>
      <c r="F33" s="9">
        <v>1500</v>
      </c>
      <c r="G33" s="9">
        <v>1</v>
      </c>
      <c r="H33" s="12">
        <f t="shared" si="3"/>
        <v>1500</v>
      </c>
    </row>
    <row r="34" spans="2:8" ht="30" outlineLevel="1">
      <c r="B34" s="4">
        <v>5</v>
      </c>
      <c r="C34" s="6" t="s">
        <v>55</v>
      </c>
      <c r="D34" s="3"/>
      <c r="E34" s="3"/>
      <c r="F34" s="9">
        <v>2000</v>
      </c>
      <c r="G34" s="9">
        <v>1</v>
      </c>
      <c r="H34" s="12">
        <f t="shared" si="3"/>
        <v>2000</v>
      </c>
    </row>
    <row r="35" spans="2:8" ht="35.25" customHeight="1" outlineLevel="1">
      <c r="B35" s="4">
        <v>6</v>
      </c>
      <c r="C35" s="7" t="s">
        <v>65</v>
      </c>
      <c r="D35" s="3"/>
      <c r="E35" s="3" t="s">
        <v>52</v>
      </c>
      <c r="F35" s="9">
        <v>3391</v>
      </c>
      <c r="G35" s="9">
        <v>3</v>
      </c>
      <c r="H35" s="12">
        <f t="shared" si="3"/>
        <v>10173</v>
      </c>
    </row>
    <row r="36" spans="2:8" outlineLevel="1">
      <c r="B36" s="4">
        <v>7</v>
      </c>
      <c r="C36" s="15" t="s">
        <v>56</v>
      </c>
      <c r="D36" s="14" t="s">
        <v>57</v>
      </c>
      <c r="E36" s="1" t="s">
        <v>58</v>
      </c>
      <c r="F36" s="11">
        <v>1800</v>
      </c>
      <c r="G36" s="11">
        <v>1</v>
      </c>
      <c r="H36" s="12">
        <f t="shared" si="3"/>
        <v>1800</v>
      </c>
    </row>
    <row r="37" spans="2:8" ht="30" outlineLevel="1">
      <c r="B37" s="4">
        <v>8</v>
      </c>
      <c r="C37" s="5" t="s">
        <v>60</v>
      </c>
      <c r="D37" s="4"/>
      <c r="E37" s="4" t="s">
        <v>59</v>
      </c>
      <c r="F37" s="4">
        <v>280</v>
      </c>
      <c r="G37" s="4">
        <v>9</v>
      </c>
      <c r="H37" s="12">
        <f t="shared" si="3"/>
        <v>2520</v>
      </c>
    </row>
    <row r="38" spans="2:8" outlineLevel="1">
      <c r="B38" s="4"/>
      <c r="C38" s="5" t="s">
        <v>64</v>
      </c>
      <c r="D38" s="4"/>
      <c r="E38" s="4"/>
      <c r="F38" s="4">
        <v>13</v>
      </c>
      <c r="G38" s="4">
        <v>27</v>
      </c>
      <c r="H38" s="12">
        <f t="shared" si="3"/>
        <v>351</v>
      </c>
    </row>
    <row r="39" spans="2:8" outlineLevel="1">
      <c r="B39" s="4">
        <v>9</v>
      </c>
      <c r="C39" s="3" t="s">
        <v>61</v>
      </c>
      <c r="D39" s="3"/>
      <c r="E39" s="3"/>
      <c r="F39" s="4">
        <v>7500</v>
      </c>
      <c r="G39" s="4">
        <v>1</v>
      </c>
      <c r="H39" s="12">
        <f t="shared" si="3"/>
        <v>7500</v>
      </c>
    </row>
    <row r="40" spans="2:8" outlineLevel="1">
      <c r="B40" s="4">
        <v>10</v>
      </c>
      <c r="C40" s="3" t="s">
        <v>62</v>
      </c>
      <c r="D40" s="3"/>
      <c r="E40" s="3"/>
      <c r="F40" s="4">
        <v>300</v>
      </c>
      <c r="G40" s="4">
        <v>1</v>
      </c>
      <c r="H40" s="12">
        <f t="shared" si="3"/>
        <v>300</v>
      </c>
    </row>
    <row r="41" spans="2:8" outlineLevel="1">
      <c r="B41" s="4">
        <v>11</v>
      </c>
      <c r="C41" s="3" t="s">
        <v>63</v>
      </c>
      <c r="D41" s="3"/>
      <c r="E41" s="3"/>
      <c r="F41" s="4">
        <v>500</v>
      </c>
      <c r="G41" s="4">
        <v>1</v>
      </c>
      <c r="H41" s="12">
        <f>F41*G41</f>
        <v>500</v>
      </c>
    </row>
    <row r="42" spans="2:8" outlineLevel="1">
      <c r="B42" s="4">
        <v>12</v>
      </c>
      <c r="C42" s="3" t="s">
        <v>73</v>
      </c>
      <c r="D42" s="3" t="s">
        <v>74</v>
      </c>
      <c r="E42" s="3" t="s">
        <v>75</v>
      </c>
      <c r="F42" s="4">
        <v>4000</v>
      </c>
      <c r="G42" s="4">
        <v>4</v>
      </c>
      <c r="H42" s="12">
        <f>F42*G42</f>
        <v>16000</v>
      </c>
    </row>
    <row r="43" spans="2:8" outlineLevel="1">
      <c r="B43" s="22"/>
      <c r="C43" s="23"/>
      <c r="D43" s="23"/>
      <c r="E43" s="23"/>
      <c r="F43" s="22"/>
      <c r="G43" s="22"/>
      <c r="H43" s="18"/>
    </row>
    <row r="44" spans="2:8" outlineLevel="1">
      <c r="B44" s="22"/>
      <c r="C44" s="23"/>
      <c r="D44" s="23"/>
      <c r="E44" s="23"/>
      <c r="F44" s="22"/>
      <c r="G44" s="22"/>
      <c r="H44" s="18"/>
    </row>
    <row r="45" spans="2:8" ht="15.75" outlineLevel="1" thickBot="1">
      <c r="H45" s="1"/>
    </row>
    <row r="46" spans="2:8" ht="15.75" thickBot="1">
      <c r="B46" s="1" t="s">
        <v>72</v>
      </c>
      <c r="H46" s="20">
        <f>H49</f>
        <v>33000</v>
      </c>
    </row>
    <row r="47" spans="2:8" outlineLevel="1">
      <c r="B47" s="26" t="s">
        <v>0</v>
      </c>
      <c r="C47" s="26" t="s">
        <v>42</v>
      </c>
      <c r="D47" s="26"/>
      <c r="E47" s="26"/>
      <c r="F47" s="26" t="s">
        <v>71</v>
      </c>
      <c r="G47" s="26" t="s">
        <v>69</v>
      </c>
      <c r="H47" s="24" t="s">
        <v>4</v>
      </c>
    </row>
    <row r="48" spans="2:8" ht="30" customHeight="1" outlineLevel="1" thickBot="1">
      <c r="B48" s="26"/>
      <c r="C48" s="26"/>
      <c r="D48" s="27"/>
      <c r="E48" s="26"/>
      <c r="F48" s="26"/>
      <c r="G48" s="26"/>
      <c r="H48" s="25"/>
    </row>
    <row r="49" spans="2:8" ht="15.75" outlineLevel="1" thickBot="1">
      <c r="B49" s="29"/>
      <c r="C49" s="29"/>
      <c r="D49" s="29"/>
      <c r="E49" s="29"/>
      <c r="F49" s="29"/>
      <c r="G49" s="30"/>
      <c r="H49" s="13">
        <f>SUM(H50:H54)</f>
        <v>33000</v>
      </c>
    </row>
    <row r="50" spans="2:8" ht="30" outlineLevel="1">
      <c r="B50" s="5">
        <v>1</v>
      </c>
      <c r="C50" s="5" t="s">
        <v>66</v>
      </c>
      <c r="D50" s="5"/>
      <c r="E50" s="5"/>
      <c r="F50" s="5"/>
      <c r="G50" s="5"/>
      <c r="H50" s="7">
        <v>8000</v>
      </c>
    </row>
    <row r="51" spans="2:8" outlineLevel="1">
      <c r="B51" s="5">
        <v>2</v>
      </c>
      <c r="C51" s="5" t="s">
        <v>67</v>
      </c>
      <c r="D51" s="5"/>
      <c r="E51" s="5"/>
      <c r="F51" s="5"/>
      <c r="G51" s="5"/>
      <c r="H51" s="5">
        <v>7000</v>
      </c>
    </row>
    <row r="52" spans="2:8" outlineLevel="1">
      <c r="B52" s="5">
        <v>3</v>
      </c>
      <c r="C52" s="5" t="s">
        <v>68</v>
      </c>
      <c r="D52" s="5"/>
      <c r="E52" s="5"/>
      <c r="F52" s="5">
        <v>1800</v>
      </c>
      <c r="G52" s="5">
        <v>8</v>
      </c>
      <c r="H52" s="5">
        <f>F52*G52</f>
        <v>14400</v>
      </c>
    </row>
    <row r="53" spans="2:8" outlineLevel="1">
      <c r="B53" s="5">
        <v>4</v>
      </c>
      <c r="C53" s="5" t="s">
        <v>70</v>
      </c>
      <c r="D53" s="5"/>
      <c r="E53" s="5"/>
      <c r="F53" s="5">
        <v>1800</v>
      </c>
      <c r="G53" s="5">
        <v>2</v>
      </c>
      <c r="H53" s="5">
        <f>F53*G53</f>
        <v>3600</v>
      </c>
    </row>
    <row r="54" spans="2:8" ht="15.75" thickBot="1">
      <c r="B54" s="8"/>
      <c r="C54" s="8"/>
      <c r="D54" s="8"/>
      <c r="E54" s="8"/>
      <c r="F54" s="8"/>
      <c r="G54" s="8"/>
    </row>
    <row r="55" spans="2:8" ht="19.5" customHeight="1" thickBot="1">
      <c r="B55" s="33" t="s">
        <v>76</v>
      </c>
      <c r="C55" s="33"/>
      <c r="D55" s="33"/>
      <c r="E55" s="33"/>
      <c r="F55" s="33"/>
      <c r="G55" s="34"/>
      <c r="H55" s="21">
        <f>H46+H5+H26</f>
        <v>127718</v>
      </c>
    </row>
    <row r="56" spans="2:8">
      <c r="B56" s="8"/>
      <c r="C56" s="8"/>
      <c r="D56" s="8"/>
      <c r="E56" s="8"/>
      <c r="F56" s="8"/>
      <c r="G56" s="8"/>
    </row>
  </sheetData>
  <mergeCells count="30">
    <mergeCell ref="B49:G49"/>
    <mergeCell ref="B55:G55"/>
    <mergeCell ref="H27:H28"/>
    <mergeCell ref="B29:G29"/>
    <mergeCell ref="C30:C31"/>
    <mergeCell ref="B47:B48"/>
    <mergeCell ref="C47:C48"/>
    <mergeCell ref="D47:D48"/>
    <mergeCell ref="E47:E48"/>
    <mergeCell ref="F47:F48"/>
    <mergeCell ref="G47:G48"/>
    <mergeCell ref="H47:H48"/>
    <mergeCell ref="B23:G23"/>
    <mergeCell ref="C3:G3"/>
    <mergeCell ref="B27:B28"/>
    <mergeCell ref="C27:C28"/>
    <mergeCell ref="D27:D28"/>
    <mergeCell ref="E27:E28"/>
    <mergeCell ref="F27:F28"/>
    <mergeCell ref="G27:G28"/>
    <mergeCell ref="B8:G8"/>
    <mergeCell ref="B13:G13"/>
    <mergeCell ref="B17:G17"/>
    <mergeCell ref="F6:F7"/>
    <mergeCell ref="G6:G7"/>
    <mergeCell ref="H6:H7"/>
    <mergeCell ref="E6:E7"/>
    <mergeCell ref="B6:B7"/>
    <mergeCell ref="C6:C7"/>
    <mergeCell ref="D6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2020-02-15T11:40:07Z</dcterms:modified>
</cp:coreProperties>
</file>