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D:\Старый диск\ЛАНДШАФТНЫЙ ДИЗАЙН\GREEN DAY\Конкурсы\2021\"/>
    </mc:Choice>
  </mc:AlternateContent>
  <xr:revisionPtr revIDLastSave="0" documentId="13_ncr:1_{43249DEB-50D4-4A2E-8F36-7EF590CB86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37" i="1" l="1"/>
  <c r="G24" i="1"/>
  <c r="G23" i="1"/>
  <c r="G22" i="1"/>
  <c r="G21" i="1"/>
  <c r="G17" i="1"/>
  <c r="E7" i="1"/>
  <c r="E8" i="1"/>
  <c r="E6" i="1"/>
  <c r="G18" i="1"/>
  <c r="G19" i="1"/>
  <c r="G20" i="1"/>
  <c r="G6" i="1" l="1"/>
  <c r="G7" i="1"/>
  <c r="G8" i="1"/>
  <c r="G9" i="1"/>
  <c r="G10" i="1"/>
  <c r="G5" i="1"/>
  <c r="G11" i="1" l="1"/>
  <c r="G30" i="1"/>
  <c r="G31" i="1"/>
  <c r="G32" i="1"/>
  <c r="G33" i="1"/>
  <c r="G34" i="1"/>
  <c r="G35" i="1"/>
  <c r="G36" i="1"/>
  <c r="G38" i="1"/>
  <c r="G16" i="1"/>
  <c r="G39" i="1" l="1"/>
  <c r="G25" i="1"/>
  <c r="D42" i="1" l="1"/>
</calcChain>
</file>

<file path=xl/sharedStrings.xml><?xml version="1.0" encoding="utf-8"?>
<sst xmlns="http://schemas.openxmlformats.org/spreadsheetml/2006/main" count="70" uniqueCount="44">
  <si>
    <t>№ п/п</t>
  </si>
  <si>
    <t>Цена/руб</t>
  </si>
  <si>
    <t>Стоимость/руб</t>
  </si>
  <si>
    <t>Итого:</t>
  </si>
  <si>
    <t>Кол-во</t>
  </si>
  <si>
    <t>Демонтаж</t>
  </si>
  <si>
    <t>шт</t>
  </si>
  <si>
    <t>Стоимость /руб</t>
  </si>
  <si>
    <t>Цена   /руб</t>
  </si>
  <si>
    <t>м.пог.</t>
  </si>
  <si>
    <t>м.кв.</t>
  </si>
  <si>
    <t>Доставка / вывоз посадочного материала</t>
  </si>
  <si>
    <t>Разгрузочно-погрузочные работы</t>
  </si>
  <si>
    <t xml:space="preserve">Общая стоимость </t>
  </si>
  <si>
    <t>Пленка для водоема ПВХ</t>
  </si>
  <si>
    <t>Доска строганная</t>
  </si>
  <si>
    <t>Фанера влагостойкая</t>
  </si>
  <si>
    <t>лист</t>
  </si>
  <si>
    <t>Доставка / вывоз МАФ</t>
  </si>
  <si>
    <t>Доставка / вывоз прочих строительных материалов</t>
  </si>
  <si>
    <t>Геотекстиль 600 г/м2</t>
  </si>
  <si>
    <t>м2</t>
  </si>
  <si>
    <t>Посадочный материал</t>
  </si>
  <si>
    <t xml:space="preserve">Наименование </t>
  </si>
  <si>
    <t>Строительные материалы</t>
  </si>
  <si>
    <t>Наименование</t>
  </si>
  <si>
    <t>Ед. изм.</t>
  </si>
  <si>
    <t>Сосна горная</t>
  </si>
  <si>
    <t>Ива ползучая</t>
  </si>
  <si>
    <t>Монтаж дорожного покрытия</t>
  </si>
  <si>
    <t>Установка и возведение МАФ</t>
  </si>
  <si>
    <t>Доставка / вывоз гальки</t>
  </si>
  <si>
    <t>Гипсофила метельчатая</t>
  </si>
  <si>
    <t>т</t>
  </si>
  <si>
    <t>Туя западная Брабант</t>
  </si>
  <si>
    <t>Металлический борт</t>
  </si>
  <si>
    <t>м. пог.</t>
  </si>
  <si>
    <t>Смета проекта «QR Сад»</t>
  </si>
  <si>
    <t>Металлические основания под МАФ, скамью, водоем</t>
  </si>
  <si>
    <t>Строительные и прочие работы</t>
  </si>
  <si>
    <t>Работа программиста по созданию дополненной реальности</t>
  </si>
  <si>
    <t>Подсвечник-фонарь</t>
  </si>
  <si>
    <t>Гравий (фракция 20-40 мм) серая</t>
  </si>
  <si>
    <t>Вспомогательные материалы (декоративная штукатурна, краска, расходные материалы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</si>
</sst>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Fill="1"/>
    <xf numFmtId="3" fontId="0" fillId="0" borderId="0" xfId="0" applyNumberForma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0" xfId="0" applyFont="1" applyBorder="1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horizontal="right" vertical="center"/>
    </xf>
    <xf numFmtId="3" fontId="0" fillId="0" borderId="7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3"/>
  <sheetViews>
    <sheetView tabSelected="1" workbookViewId="0">
      <selection activeCell="I14" sqref="I14"/>
    </sheetView>
  </sheetViews>
  <sheetFormatPr defaultRowHeight="15" x14ac:dyDescent="0.25"/>
  <cols>
    <col min="2" max="2" width="8" style="3" customWidth="1"/>
    <col min="3" max="3" width="32.42578125" customWidth="1"/>
    <col min="4" max="4" width="11.85546875" style="3" customWidth="1"/>
    <col min="5" max="5" width="11.5703125" bestFit="1" customWidth="1"/>
    <col min="6" max="6" width="12.5703125" style="1" customWidth="1"/>
    <col min="7" max="7" width="15.85546875" style="1" customWidth="1"/>
  </cols>
  <sheetData>
    <row r="1" spans="2:7" ht="18.75" x14ac:dyDescent="0.25">
      <c r="B1" s="8" t="s">
        <v>37</v>
      </c>
    </row>
    <row r="2" spans="2:7" ht="18.75" x14ac:dyDescent="0.3">
      <c r="C2" s="9"/>
      <c r="D2" s="10"/>
      <c r="E2" s="6"/>
      <c r="F2" s="7"/>
      <c r="G2" s="7"/>
    </row>
    <row r="3" spans="2:7" ht="19.5" thickBot="1" x14ac:dyDescent="0.35">
      <c r="B3" s="8" t="s">
        <v>22</v>
      </c>
      <c r="C3" s="9"/>
      <c r="D3" s="10"/>
      <c r="E3" s="6"/>
      <c r="F3" s="7"/>
      <c r="G3" s="7"/>
    </row>
    <row r="4" spans="2:7" x14ac:dyDescent="0.25">
      <c r="B4" s="44" t="s">
        <v>0</v>
      </c>
      <c r="C4" s="45" t="s">
        <v>23</v>
      </c>
      <c r="D4" s="45" t="s">
        <v>26</v>
      </c>
      <c r="E4" s="46" t="s">
        <v>4</v>
      </c>
      <c r="F4" s="45" t="s">
        <v>8</v>
      </c>
      <c r="G4" s="47" t="s">
        <v>7</v>
      </c>
    </row>
    <row r="5" spans="2:7" x14ac:dyDescent="0.25">
      <c r="B5" s="21">
        <v>1</v>
      </c>
      <c r="C5" s="16" t="s">
        <v>34</v>
      </c>
      <c r="D5" s="15" t="s">
        <v>6</v>
      </c>
      <c r="E5" s="15">
        <v>51</v>
      </c>
      <c r="F5" s="17">
        <v>7000</v>
      </c>
      <c r="G5" s="22">
        <f>E5*F5</f>
        <v>357000</v>
      </c>
    </row>
    <row r="6" spans="2:7" x14ac:dyDescent="0.25">
      <c r="B6" s="21">
        <v>2</v>
      </c>
      <c r="C6" s="16" t="s">
        <v>27</v>
      </c>
      <c r="D6" s="15" t="s">
        <v>6</v>
      </c>
      <c r="E6" s="15">
        <f>6*5*0.5</f>
        <v>15</v>
      </c>
      <c r="F6" s="17">
        <v>3000</v>
      </c>
      <c r="G6" s="22">
        <f t="shared" ref="G6:G10" si="0">E6*F6</f>
        <v>45000</v>
      </c>
    </row>
    <row r="7" spans="2:7" x14ac:dyDescent="0.25">
      <c r="B7" s="21">
        <v>3</v>
      </c>
      <c r="C7" s="16" t="s">
        <v>28</v>
      </c>
      <c r="D7" s="15" t="s">
        <v>6</v>
      </c>
      <c r="E7" s="15">
        <f>10*0.5*6</f>
        <v>30</v>
      </c>
      <c r="F7" s="17">
        <v>500</v>
      </c>
      <c r="G7" s="22">
        <f t="shared" si="0"/>
        <v>15000</v>
      </c>
    </row>
    <row r="8" spans="2:7" ht="15.75" thickBot="1" x14ac:dyDescent="0.3">
      <c r="B8" s="21">
        <v>4</v>
      </c>
      <c r="C8" s="16" t="s">
        <v>32</v>
      </c>
      <c r="D8" s="15" t="s">
        <v>6</v>
      </c>
      <c r="E8" s="15">
        <f>8*0.5*8</f>
        <v>32</v>
      </c>
      <c r="F8" s="17">
        <v>250</v>
      </c>
      <c r="G8" s="22">
        <f t="shared" si="0"/>
        <v>8000</v>
      </c>
    </row>
    <row r="9" spans="2:7" hidden="1" x14ac:dyDescent="0.25">
      <c r="B9" s="21">
        <v>8</v>
      </c>
      <c r="C9" s="16"/>
      <c r="D9" s="15" t="s">
        <v>6</v>
      </c>
      <c r="E9" s="15"/>
      <c r="F9" s="17"/>
      <c r="G9" s="22">
        <f t="shared" si="0"/>
        <v>0</v>
      </c>
    </row>
    <row r="10" spans="2:7" ht="15.75" hidden="1" thickBot="1" x14ac:dyDescent="0.3">
      <c r="B10" s="23">
        <v>9</v>
      </c>
      <c r="C10" s="19"/>
      <c r="D10" s="18" t="s">
        <v>6</v>
      </c>
      <c r="E10" s="18"/>
      <c r="F10" s="20"/>
      <c r="G10" s="22">
        <f t="shared" si="0"/>
        <v>0</v>
      </c>
    </row>
    <row r="11" spans="2:7" ht="15.75" thickBot="1" x14ac:dyDescent="0.3">
      <c r="B11" s="32"/>
      <c r="C11" s="48" t="s">
        <v>3</v>
      </c>
      <c r="D11" s="34"/>
      <c r="E11" s="33"/>
      <c r="F11" s="35"/>
      <c r="G11" s="54">
        <f>SUM(G5:G10)</f>
        <v>425000</v>
      </c>
    </row>
    <row r="12" spans="2:7" x14ac:dyDescent="0.25">
      <c r="B12" s="2"/>
    </row>
    <row r="13" spans="2:7" x14ac:dyDescent="0.25">
      <c r="B13" s="2"/>
    </row>
    <row r="14" spans="2:7" ht="19.5" thickBot="1" x14ac:dyDescent="0.3">
      <c r="B14" s="4" t="s">
        <v>24</v>
      </c>
      <c r="C14" s="5"/>
      <c r="D14" s="11"/>
    </row>
    <row r="15" spans="2:7" x14ac:dyDescent="0.25">
      <c r="B15" s="44" t="s">
        <v>0</v>
      </c>
      <c r="C15" s="45" t="s">
        <v>25</v>
      </c>
      <c r="D15" s="45" t="s">
        <v>26</v>
      </c>
      <c r="E15" s="46" t="s">
        <v>4</v>
      </c>
      <c r="F15" s="45" t="s">
        <v>1</v>
      </c>
      <c r="G15" s="47" t="s">
        <v>2</v>
      </c>
    </row>
    <row r="16" spans="2:7" x14ac:dyDescent="0.25">
      <c r="B16" s="24">
        <v>1</v>
      </c>
      <c r="C16" s="63" t="s">
        <v>42</v>
      </c>
      <c r="D16" s="60" t="s">
        <v>33</v>
      </c>
      <c r="E16" s="60">
        <v>8</v>
      </c>
      <c r="F16" s="53">
        <v>10000</v>
      </c>
      <c r="G16" s="59">
        <f t="shared" ref="G16:G21" si="1">E16*F16</f>
        <v>80000</v>
      </c>
    </row>
    <row r="17" spans="2:7" x14ac:dyDescent="0.25">
      <c r="B17" s="24">
        <v>2</v>
      </c>
      <c r="C17" s="56" t="s">
        <v>16</v>
      </c>
      <c r="D17" s="57" t="s">
        <v>17</v>
      </c>
      <c r="E17" s="57">
        <v>15</v>
      </c>
      <c r="F17" s="58">
        <v>1000</v>
      </c>
      <c r="G17" s="59">
        <f t="shared" ref="G17" si="2">E17*F17</f>
        <v>15000</v>
      </c>
    </row>
    <row r="18" spans="2:7" x14ac:dyDescent="0.25">
      <c r="B18" s="24">
        <v>3</v>
      </c>
      <c r="C18" s="63" t="s">
        <v>14</v>
      </c>
      <c r="D18" s="60" t="s">
        <v>10</v>
      </c>
      <c r="E18" s="60">
        <v>4</v>
      </c>
      <c r="F18" s="58">
        <v>800</v>
      </c>
      <c r="G18" s="59">
        <f t="shared" si="1"/>
        <v>3200</v>
      </c>
    </row>
    <row r="19" spans="2:7" ht="15.75" x14ac:dyDescent="0.25">
      <c r="B19" s="24">
        <v>4</v>
      </c>
      <c r="C19" s="61" t="s">
        <v>20</v>
      </c>
      <c r="D19" s="62" t="s">
        <v>21</v>
      </c>
      <c r="E19" s="62">
        <v>41</v>
      </c>
      <c r="F19" s="58">
        <v>100</v>
      </c>
      <c r="G19" s="59">
        <f t="shared" si="1"/>
        <v>4100</v>
      </c>
    </row>
    <row r="20" spans="2:7" x14ac:dyDescent="0.25">
      <c r="B20" s="24">
        <v>5</v>
      </c>
      <c r="C20" s="63" t="s">
        <v>15</v>
      </c>
      <c r="D20" s="60" t="s">
        <v>9</v>
      </c>
      <c r="E20" s="60">
        <v>20</v>
      </c>
      <c r="F20" s="53">
        <v>100</v>
      </c>
      <c r="G20" s="59">
        <f t="shared" si="1"/>
        <v>2000</v>
      </c>
    </row>
    <row r="21" spans="2:7" s="65" customFormat="1" x14ac:dyDescent="0.25">
      <c r="B21" s="64">
        <v>6</v>
      </c>
      <c r="C21" s="63" t="s">
        <v>35</v>
      </c>
      <c r="D21" s="60" t="s">
        <v>36</v>
      </c>
      <c r="E21" s="60">
        <v>94</v>
      </c>
      <c r="F21" s="53">
        <v>250</v>
      </c>
      <c r="G21" s="59">
        <f t="shared" si="1"/>
        <v>23500</v>
      </c>
    </row>
    <row r="22" spans="2:7" s="65" customFormat="1" x14ac:dyDescent="0.25">
      <c r="B22" s="64">
        <v>7</v>
      </c>
      <c r="C22" s="56" t="s">
        <v>41</v>
      </c>
      <c r="D22" s="60" t="s">
        <v>6</v>
      </c>
      <c r="E22" s="57">
        <v>10</v>
      </c>
      <c r="F22" s="58">
        <v>4000</v>
      </c>
      <c r="G22" s="59">
        <f t="shared" ref="G22:G24" si="3">E22*F22</f>
        <v>40000</v>
      </c>
    </row>
    <row r="23" spans="2:7" ht="30" x14ac:dyDescent="0.25">
      <c r="B23" s="25">
        <v>8</v>
      </c>
      <c r="C23" s="56" t="s">
        <v>38</v>
      </c>
      <c r="D23" s="55"/>
      <c r="E23" s="57">
        <v>1</v>
      </c>
      <c r="F23" s="58">
        <v>80000</v>
      </c>
      <c r="G23" s="59">
        <f t="shared" si="3"/>
        <v>80000</v>
      </c>
    </row>
    <row r="24" spans="2:7" ht="60.75" thickBot="1" x14ac:dyDescent="0.3">
      <c r="B24" s="25">
        <v>9</v>
      </c>
      <c r="C24" s="56" t="s">
        <v>43</v>
      </c>
      <c r="D24" s="57"/>
      <c r="E24" s="57">
        <v>1</v>
      </c>
      <c r="F24" s="58">
        <v>100000</v>
      </c>
      <c r="G24" s="59">
        <f t="shared" si="3"/>
        <v>100000</v>
      </c>
    </row>
    <row r="25" spans="2:7" ht="15.75" thickBot="1" x14ac:dyDescent="0.3">
      <c r="B25" s="29"/>
      <c r="C25" s="48" t="s">
        <v>3</v>
      </c>
      <c r="D25" s="30"/>
      <c r="E25" s="30"/>
      <c r="F25" s="31"/>
      <c r="G25" s="54">
        <f>SUM(G16:G24)</f>
        <v>347800</v>
      </c>
    </row>
    <row r="26" spans="2:7" x14ac:dyDescent="0.25">
      <c r="B26" s="37"/>
      <c r="C26" s="38"/>
      <c r="D26" s="37"/>
      <c r="E26" s="37"/>
      <c r="F26" s="39"/>
      <c r="G26" s="39"/>
    </row>
    <row r="27" spans="2:7" x14ac:dyDescent="0.25">
      <c r="B27" s="2"/>
    </row>
    <row r="28" spans="2:7" ht="19.5" thickBot="1" x14ac:dyDescent="0.3">
      <c r="B28" s="4" t="s">
        <v>39</v>
      </c>
    </row>
    <row r="29" spans="2:7" x14ac:dyDescent="0.25">
      <c r="B29" s="44" t="s">
        <v>0</v>
      </c>
      <c r="C29" s="45" t="s">
        <v>25</v>
      </c>
      <c r="D29" s="45" t="s">
        <v>26</v>
      </c>
      <c r="E29" s="46" t="s">
        <v>4</v>
      </c>
      <c r="F29" s="45" t="s">
        <v>1</v>
      </c>
      <c r="G29" s="47" t="s">
        <v>2</v>
      </c>
    </row>
    <row r="30" spans="2:7" x14ac:dyDescent="0.25">
      <c r="B30" s="24">
        <v>1</v>
      </c>
      <c r="C30" s="13" t="s">
        <v>29</v>
      </c>
      <c r="D30" s="12" t="s">
        <v>6</v>
      </c>
      <c r="E30" s="52">
        <v>1</v>
      </c>
      <c r="F30" s="53">
        <v>20000</v>
      </c>
      <c r="G30" s="53">
        <f>E30*F30</f>
        <v>20000</v>
      </c>
    </row>
    <row r="31" spans="2:7" x14ac:dyDescent="0.25">
      <c r="B31" s="24">
        <v>2</v>
      </c>
      <c r="C31" s="13" t="s">
        <v>30</v>
      </c>
      <c r="D31" s="12" t="s">
        <v>6</v>
      </c>
      <c r="E31" s="42">
        <v>5</v>
      </c>
      <c r="F31" s="14">
        <v>10000</v>
      </c>
      <c r="G31" s="14">
        <f t="shared" ref="G31:G38" si="4">E31*F31</f>
        <v>50000</v>
      </c>
    </row>
    <row r="32" spans="2:7" ht="30" x14ac:dyDescent="0.25">
      <c r="B32" s="24">
        <v>3</v>
      </c>
      <c r="C32" s="13" t="s">
        <v>11</v>
      </c>
      <c r="D32" s="12" t="s">
        <v>6</v>
      </c>
      <c r="E32" s="42">
        <v>2</v>
      </c>
      <c r="F32" s="14">
        <v>5000</v>
      </c>
      <c r="G32" s="14">
        <f t="shared" si="4"/>
        <v>10000</v>
      </c>
    </row>
    <row r="33" spans="2:7" x14ac:dyDescent="0.25">
      <c r="B33" s="24">
        <v>4</v>
      </c>
      <c r="C33" s="13" t="s">
        <v>18</v>
      </c>
      <c r="D33" s="12" t="s">
        <v>6</v>
      </c>
      <c r="E33" s="42">
        <v>4</v>
      </c>
      <c r="F33" s="14">
        <v>5000</v>
      </c>
      <c r="G33" s="14">
        <f t="shared" si="4"/>
        <v>20000</v>
      </c>
    </row>
    <row r="34" spans="2:7" x14ac:dyDescent="0.25">
      <c r="B34" s="24">
        <v>5</v>
      </c>
      <c r="C34" s="13" t="s">
        <v>31</v>
      </c>
      <c r="D34" s="12" t="s">
        <v>6</v>
      </c>
      <c r="E34" s="42">
        <v>2</v>
      </c>
      <c r="F34" s="14">
        <v>5000</v>
      </c>
      <c r="G34" s="14">
        <f t="shared" si="4"/>
        <v>10000</v>
      </c>
    </row>
    <row r="35" spans="2:7" ht="30" x14ac:dyDescent="0.25">
      <c r="B35" s="24">
        <v>6</v>
      </c>
      <c r="C35" s="13" t="s">
        <v>19</v>
      </c>
      <c r="D35" s="12" t="s">
        <v>6</v>
      </c>
      <c r="E35" s="42">
        <v>2</v>
      </c>
      <c r="F35" s="14">
        <v>5000</v>
      </c>
      <c r="G35" s="14">
        <f t="shared" si="4"/>
        <v>10000</v>
      </c>
    </row>
    <row r="36" spans="2:7" ht="17.25" customHeight="1" x14ac:dyDescent="0.25">
      <c r="B36" s="24">
        <v>7</v>
      </c>
      <c r="C36" s="13" t="s">
        <v>12</v>
      </c>
      <c r="D36" s="12" t="s">
        <v>6</v>
      </c>
      <c r="E36" s="42">
        <v>2</v>
      </c>
      <c r="F36" s="14">
        <v>5000</v>
      </c>
      <c r="G36" s="14">
        <f t="shared" si="4"/>
        <v>10000</v>
      </c>
    </row>
    <row r="37" spans="2:7" ht="29.25" customHeight="1" x14ac:dyDescent="0.25">
      <c r="B37" s="25">
        <v>8</v>
      </c>
      <c r="C37" s="26" t="s">
        <v>40</v>
      </c>
      <c r="D37" s="27" t="s">
        <v>6</v>
      </c>
      <c r="E37" s="66">
        <v>1</v>
      </c>
      <c r="F37" s="28">
        <v>5000</v>
      </c>
      <c r="G37" s="28">
        <f t="shared" si="4"/>
        <v>5000</v>
      </c>
    </row>
    <row r="38" spans="2:7" ht="15.75" thickBot="1" x14ac:dyDescent="0.3">
      <c r="B38" s="36">
        <v>9</v>
      </c>
      <c r="C38" s="26" t="s">
        <v>5</v>
      </c>
      <c r="D38" s="27" t="s">
        <v>6</v>
      </c>
      <c r="E38" s="43">
        <v>1</v>
      </c>
      <c r="F38" s="28">
        <v>20000</v>
      </c>
      <c r="G38" s="67">
        <f t="shared" si="4"/>
        <v>20000</v>
      </c>
    </row>
    <row r="39" spans="2:7" s="40" customFormat="1" ht="15.75" thickBot="1" x14ac:dyDescent="0.3">
      <c r="B39" s="29"/>
      <c r="C39" s="48" t="s">
        <v>3</v>
      </c>
      <c r="D39" s="30"/>
      <c r="E39" s="41"/>
      <c r="F39" s="31"/>
      <c r="G39" s="54">
        <f>SUM(G30:G38)</f>
        <v>155000</v>
      </c>
    </row>
    <row r="40" spans="2:7" x14ac:dyDescent="0.25">
      <c r="B40" s="2"/>
    </row>
    <row r="41" spans="2:7" x14ac:dyDescent="0.25">
      <c r="B41" s="2"/>
    </row>
    <row r="42" spans="2:7" ht="18.75" x14ac:dyDescent="0.3">
      <c r="B42" s="50" t="s">
        <v>13</v>
      </c>
      <c r="C42" s="49"/>
      <c r="D42" s="51">
        <f>G11+G25+G39</f>
        <v>927800</v>
      </c>
    </row>
    <row r="43" spans="2:7" x14ac:dyDescent="0.25">
      <c r="B43" s="2"/>
    </row>
  </sheetData>
  <phoneticPr fontId="0" type="noConversion"/>
  <pageMargins left="0.25" right="0.25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Пользователь</cp:lastModifiedBy>
  <cp:lastPrinted>2020-02-13T10:15:27Z</cp:lastPrinted>
  <dcterms:created xsi:type="dcterms:W3CDTF">2016-02-17T11:27:38Z</dcterms:created>
  <dcterms:modified xsi:type="dcterms:W3CDTF">2021-02-24T09:21:49Z</dcterms:modified>
</cp:coreProperties>
</file>