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" i="1" l="1"/>
  <c r="E3" i="1"/>
  <c r="E4" i="1"/>
  <c r="D4" i="1"/>
  <c r="C3" i="1"/>
  <c r="C11" i="1"/>
  <c r="E11" i="1"/>
  <c r="E15" i="1"/>
  <c r="C15" i="1"/>
  <c r="C2" i="1"/>
  <c r="E2" i="1"/>
  <c r="E17" i="1"/>
  <c r="E9" i="1"/>
  <c r="C7" i="1"/>
  <c r="E7" i="1" s="1"/>
  <c r="E20" i="1"/>
  <c r="E19" i="1"/>
  <c r="E6" i="1"/>
  <c r="C6" i="1"/>
  <c r="C5" i="1"/>
  <c r="E5" i="1" s="1"/>
  <c r="E10" i="1"/>
  <c r="E13" i="1"/>
  <c r="E14" i="1"/>
  <c r="E8" i="1"/>
  <c r="C16" i="1"/>
  <c r="E16" i="1" s="1"/>
  <c r="C12" i="1"/>
  <c r="E12" i="1" s="1"/>
  <c r="E18" i="1" l="1"/>
  <c r="E21" i="1" s="1"/>
</calcChain>
</file>

<file path=xl/sharedStrings.xml><?xml version="1.0" encoding="utf-8"?>
<sst xmlns="http://schemas.openxmlformats.org/spreadsheetml/2006/main" count="35" uniqueCount="24">
  <si>
    <t xml:space="preserve">Мощение </t>
  </si>
  <si>
    <t>Растения</t>
  </si>
  <si>
    <t>Гидромембрана</t>
  </si>
  <si>
    <t>Канаты</t>
  </si>
  <si>
    <t>Светодиодная лента</t>
  </si>
  <si>
    <t>Туманная установка</t>
  </si>
  <si>
    <t>м2</t>
  </si>
  <si>
    <t>м</t>
  </si>
  <si>
    <t>п.м</t>
  </si>
  <si>
    <t>Генератор</t>
  </si>
  <si>
    <t>Мульча</t>
  </si>
  <si>
    <t>шт</t>
  </si>
  <si>
    <t>Лавочка</t>
  </si>
  <si>
    <t>Каска</t>
  </si>
  <si>
    <t>Плитка сетка</t>
  </si>
  <si>
    <t>Столб</t>
  </si>
  <si>
    <t>Крепежи</t>
  </si>
  <si>
    <t>Галька</t>
  </si>
  <si>
    <t>м3</t>
  </si>
  <si>
    <t>Монтаж</t>
  </si>
  <si>
    <t>Демонтаж</t>
  </si>
  <si>
    <t>Доставка</t>
  </si>
  <si>
    <t>Фанера</t>
  </si>
  <si>
    <t>Грунт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</si>
</sst>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workbookViewId="0">
      <selection activeCell="G10" sqref="G10"/>
    </sheetView>
  </sheetViews>
  <sheetFormatPr defaultRowHeight="15" x14ac:dyDescent="0.25"/>
  <cols>
    <col min="1" max="1" width="20" customWidth="1"/>
    <col min="2" max="2" width="5.140625" style="3" customWidth="1"/>
    <col min="3" max="3" width="6.42578125" style="3" customWidth="1"/>
    <col min="4" max="4" width="11" style="5" customWidth="1"/>
    <col min="5" max="5" width="12.140625" style="5" customWidth="1"/>
  </cols>
  <sheetData>
    <row r="2" spans="1:5" s="6" customFormat="1" x14ac:dyDescent="0.25">
      <c r="A2" s="6" t="s">
        <v>0</v>
      </c>
      <c r="B2" s="7" t="s">
        <v>18</v>
      </c>
      <c r="C2" s="7">
        <f>21*0.2</f>
        <v>4.2</v>
      </c>
      <c r="D2" s="8">
        <v>2500</v>
      </c>
      <c r="E2" s="8">
        <f t="shared" ref="E2:E5" si="0">D2*C2</f>
        <v>10500</v>
      </c>
    </row>
    <row r="3" spans="1:5" s="6" customFormat="1" x14ac:dyDescent="0.25">
      <c r="A3" s="6" t="s">
        <v>23</v>
      </c>
      <c r="B3" s="7" t="s">
        <v>18</v>
      </c>
      <c r="C3" s="7">
        <f>21*0.5</f>
        <v>10.5</v>
      </c>
      <c r="D3" s="8">
        <v>20000</v>
      </c>
      <c r="E3" s="8">
        <f>D3</f>
        <v>20000</v>
      </c>
    </row>
    <row r="4" spans="1:5" s="6" customFormat="1" x14ac:dyDescent="0.25">
      <c r="A4" s="6" t="s">
        <v>1</v>
      </c>
      <c r="B4" s="7" t="s">
        <v>11</v>
      </c>
      <c r="C4" s="7">
        <f>54+10+2+9</f>
        <v>75</v>
      </c>
      <c r="D4" s="8">
        <f>54*295+10*1200+2*600+9*600</f>
        <v>34530</v>
      </c>
      <c r="E4" s="8">
        <f>D4</f>
        <v>34530</v>
      </c>
    </row>
    <row r="5" spans="1:5" s="6" customFormat="1" x14ac:dyDescent="0.25">
      <c r="A5" s="6" t="s">
        <v>2</v>
      </c>
      <c r="B5" s="7" t="s">
        <v>6</v>
      </c>
      <c r="C5" s="7">
        <f>4*0.2</f>
        <v>0.8</v>
      </c>
      <c r="D5" s="8">
        <v>3500</v>
      </c>
      <c r="E5" s="8">
        <f t="shared" si="0"/>
        <v>2800</v>
      </c>
    </row>
    <row r="6" spans="1:5" s="6" customFormat="1" x14ac:dyDescent="0.25">
      <c r="A6" s="6" t="s">
        <v>17</v>
      </c>
      <c r="B6" s="7" t="s">
        <v>18</v>
      </c>
      <c r="C6" s="7">
        <f>4*0.1</f>
        <v>0.4</v>
      </c>
      <c r="D6" s="8">
        <v>2500</v>
      </c>
      <c r="E6" s="8">
        <f>D6</f>
        <v>2500</v>
      </c>
    </row>
    <row r="7" spans="1:5" s="6" customFormat="1" x14ac:dyDescent="0.25">
      <c r="A7" s="6" t="s">
        <v>3</v>
      </c>
      <c r="B7" s="7" t="s">
        <v>7</v>
      </c>
      <c r="C7" s="7">
        <f>3*6*112</f>
        <v>2016</v>
      </c>
      <c r="D7" s="8">
        <v>58</v>
      </c>
      <c r="E7" s="8">
        <f>D7*C7</f>
        <v>116928</v>
      </c>
    </row>
    <row r="8" spans="1:5" s="6" customFormat="1" x14ac:dyDescent="0.25">
      <c r="A8" s="6" t="s">
        <v>14</v>
      </c>
      <c r="B8" s="7" t="s">
        <v>11</v>
      </c>
      <c r="C8" s="7">
        <v>6</v>
      </c>
      <c r="D8" s="8">
        <v>4000</v>
      </c>
      <c r="E8" s="8">
        <f>D8*C8</f>
        <v>24000</v>
      </c>
    </row>
    <row r="9" spans="1:5" s="6" customFormat="1" x14ac:dyDescent="0.25">
      <c r="A9" s="6" t="s">
        <v>22</v>
      </c>
      <c r="B9" s="7" t="s">
        <v>11</v>
      </c>
      <c r="C9" s="7">
        <v>6</v>
      </c>
      <c r="D9" s="8">
        <v>2500</v>
      </c>
      <c r="E9" s="8">
        <f>D9*C9</f>
        <v>15000</v>
      </c>
    </row>
    <row r="10" spans="1:5" s="6" customFormat="1" x14ac:dyDescent="0.25">
      <c r="A10" s="6" t="s">
        <v>15</v>
      </c>
      <c r="B10" s="7" t="s">
        <v>11</v>
      </c>
      <c r="C10" s="7">
        <v>6</v>
      </c>
      <c r="D10" s="8">
        <v>5000</v>
      </c>
      <c r="E10" s="8">
        <f t="shared" ref="E10:E14" si="1">D10*C10</f>
        <v>30000</v>
      </c>
    </row>
    <row r="11" spans="1:5" s="6" customFormat="1" x14ac:dyDescent="0.25">
      <c r="A11" s="6" t="s">
        <v>16</v>
      </c>
      <c r="B11" s="7" t="s">
        <v>11</v>
      </c>
      <c r="C11" s="7">
        <f>6*4*2</f>
        <v>48</v>
      </c>
      <c r="D11" s="8">
        <v>5000</v>
      </c>
      <c r="E11" s="8">
        <f>D11</f>
        <v>5000</v>
      </c>
    </row>
    <row r="12" spans="1:5" s="6" customFormat="1" x14ac:dyDescent="0.25">
      <c r="A12" s="6" t="s">
        <v>4</v>
      </c>
      <c r="B12" s="7" t="s">
        <v>8</v>
      </c>
      <c r="C12" s="7">
        <f>3*6*4+(5*6)</f>
        <v>102</v>
      </c>
      <c r="D12" s="8">
        <v>2500</v>
      </c>
      <c r="E12" s="8">
        <f>C12/5*D12</f>
        <v>51000</v>
      </c>
    </row>
    <row r="13" spans="1:5" s="6" customFormat="1" x14ac:dyDescent="0.25">
      <c r="A13" s="6" t="s">
        <v>5</v>
      </c>
      <c r="B13" s="7" t="s">
        <v>11</v>
      </c>
      <c r="C13" s="7">
        <v>1</v>
      </c>
      <c r="D13" s="8">
        <v>20000</v>
      </c>
      <c r="E13" s="8">
        <f t="shared" si="1"/>
        <v>20000</v>
      </c>
    </row>
    <row r="14" spans="1:5" s="6" customFormat="1" x14ac:dyDescent="0.25">
      <c r="A14" s="6" t="s">
        <v>9</v>
      </c>
      <c r="B14" s="7" t="s">
        <v>11</v>
      </c>
      <c r="C14" s="7">
        <v>1</v>
      </c>
      <c r="D14" s="8">
        <v>15000</v>
      </c>
      <c r="E14" s="8">
        <f t="shared" si="1"/>
        <v>15000</v>
      </c>
    </row>
    <row r="15" spans="1:5" s="6" customFormat="1" x14ac:dyDescent="0.25">
      <c r="A15" s="6" t="s">
        <v>10</v>
      </c>
      <c r="B15" s="7" t="s">
        <v>18</v>
      </c>
      <c r="C15" s="7">
        <f>12*0.05</f>
        <v>0.60000000000000009</v>
      </c>
      <c r="D15" s="8">
        <v>1500</v>
      </c>
      <c r="E15" s="8">
        <f>D15</f>
        <v>1500</v>
      </c>
    </row>
    <row r="16" spans="1:5" s="6" customFormat="1" x14ac:dyDescent="0.25">
      <c r="A16" s="6" t="s">
        <v>12</v>
      </c>
      <c r="B16" s="7" t="s">
        <v>11</v>
      </c>
      <c r="C16" s="7">
        <f>10+(4*4)+(4*4)+(4*5)</f>
        <v>62</v>
      </c>
      <c r="D16" s="8">
        <v>300</v>
      </c>
      <c r="E16" s="8">
        <f>D16*C16</f>
        <v>18600</v>
      </c>
    </row>
    <row r="17" spans="1:5" s="6" customFormat="1" x14ac:dyDescent="0.25">
      <c r="A17" s="6" t="s">
        <v>13</v>
      </c>
      <c r="B17" s="7" t="s">
        <v>11</v>
      </c>
      <c r="C17" s="7">
        <v>3</v>
      </c>
      <c r="D17" s="8">
        <v>3500</v>
      </c>
      <c r="E17" s="8">
        <f>D17*C17</f>
        <v>10500</v>
      </c>
    </row>
    <row r="18" spans="1:5" s="9" customFormat="1" x14ac:dyDescent="0.25">
      <c r="A18" s="9" t="s">
        <v>21</v>
      </c>
      <c r="B18" s="10"/>
      <c r="C18" s="10"/>
      <c r="D18" s="11"/>
      <c r="E18" s="11">
        <f>SUM(E2:E17)*12%</f>
        <v>45342.96</v>
      </c>
    </row>
    <row r="19" spans="1:5" s="9" customFormat="1" x14ac:dyDescent="0.25">
      <c r="A19" s="9" t="s">
        <v>19</v>
      </c>
      <c r="B19" s="10"/>
      <c r="C19" s="10"/>
      <c r="D19" s="11"/>
      <c r="E19" s="11">
        <f>3000*7*2</f>
        <v>42000</v>
      </c>
    </row>
    <row r="20" spans="1:5" s="9" customFormat="1" x14ac:dyDescent="0.25">
      <c r="A20" s="9" t="s">
        <v>20</v>
      </c>
      <c r="B20" s="10"/>
      <c r="C20" s="10"/>
      <c r="D20" s="11"/>
      <c r="E20" s="11">
        <f>30000</f>
        <v>30000</v>
      </c>
    </row>
    <row r="21" spans="1:5" s="1" customFormat="1" x14ac:dyDescent="0.25">
      <c r="B21" s="2"/>
      <c r="C21" s="2"/>
      <c r="D21" s="4"/>
      <c r="E21" s="4">
        <f>SUM(E2:E20)</f>
        <v>495200.96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2021-02-25T08:35:01Z</dcterms:modified>
</cp:coreProperties>
</file>