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8175"/>
  </bookViews>
  <sheets>
    <sheet name="Лист1" sheetId="1" r:id="rId1"/>
    <sheet name="Лист2" sheetId="2" r:id="rId2"/>
    <sheet name="Лист3" sheetId="3" r:id="rId3"/>
  </sheets>
  <definedNames>
    <definedName name="schneverdinger_goldbirke" localSheetId="0">Лист1!#REF!</definedName>
  </definedNames>
  <calcPr calcId="125725"/>
</workbook>
</file>

<file path=xl/calcChain.xml><?xml version="1.0" encoding="utf-8"?>
<calcChain xmlns="http://schemas.openxmlformats.org/spreadsheetml/2006/main">
  <c r="F34" i="1"/>
  <c r="F19"/>
  <c r="F14"/>
  <c r="F30"/>
  <c r="F36"/>
  <c r="F37" s="1"/>
  <c r="F25"/>
  <c r="F27" s="1"/>
  <c r="F24"/>
  <c r="F33"/>
  <c r="F32"/>
  <c r="F31"/>
  <c r="F29"/>
  <c r="F18"/>
  <c r="F13"/>
  <c r="F12"/>
  <c r="F21"/>
  <c r="F22" s="1"/>
  <c r="F38" l="1"/>
  <c r="F39" s="1"/>
  <c r="F11" l="1"/>
  <c r="F10"/>
  <c r="F9"/>
  <c r="F8"/>
  <c r="F7"/>
  <c r="F6"/>
  <c r="F17"/>
  <c r="F16"/>
  <c r="F5"/>
  <c r="F4"/>
  <c r="F40" l="1"/>
</calcChain>
</file>

<file path=xl/sharedStrings.xml><?xml version="1.0" encoding="utf-8"?>
<sst xmlns="http://schemas.openxmlformats.org/spreadsheetml/2006/main" count="70" uniqueCount="49">
  <si>
    <t>Наименование</t>
  </si>
  <si>
    <t>Кол-во</t>
  </si>
  <si>
    <t>Цена, руб.</t>
  </si>
  <si>
    <t>Общая стоимость, руб.</t>
  </si>
  <si>
    <t>Посадочный  материал</t>
  </si>
  <si>
    <t>Итого</t>
  </si>
  <si>
    <t>Строительные материалы</t>
  </si>
  <si>
    <t xml:space="preserve">Итого </t>
  </si>
  <si>
    <t>Общая стоимость материалов</t>
  </si>
  <si>
    <t xml:space="preserve">Общая стоимость проекта с материалами, монтажом и демонтажом </t>
  </si>
  <si>
    <t xml:space="preserve">                                                                                  </t>
  </si>
  <si>
    <t>ед. изм.</t>
  </si>
  <si>
    <t>шт.</t>
  </si>
  <si>
    <t>кг</t>
  </si>
  <si>
    <t>№ п/п</t>
  </si>
  <si>
    <t>Клен остролистный (Acer platanoides)</t>
  </si>
  <si>
    <t xml:space="preserve">Гортензия метельчатая (Hydrangea paniculata) "Vanille Fraise"  </t>
  </si>
  <si>
    <t>Роза флорибунда (Rosa Floribunda) "Cherry girl"</t>
  </si>
  <si>
    <t>Плющ обыкновенный (Hedera helix)</t>
  </si>
  <si>
    <t>Арт-объекты</t>
  </si>
  <si>
    <t>Водоём</t>
  </si>
  <si>
    <t>Стахис шерстистый (Stachys lanata)</t>
  </si>
  <si>
    <t>Герань кровяно-красная (Geranium sanguineum)</t>
  </si>
  <si>
    <t xml:space="preserve">Осока Моррору </t>
  </si>
  <si>
    <t>Сметная ведомость материалов сада "Ход королевы"</t>
  </si>
  <si>
    <t>Декоративный прямоугольный водоем, площадь 2 кв.м</t>
  </si>
  <si>
    <t>Галька (белая и серая)</t>
  </si>
  <si>
    <t>Газон</t>
  </si>
  <si>
    <t>кв.м</t>
  </si>
  <si>
    <t>Живая изгородь из спиреи</t>
  </si>
  <si>
    <t>п.м.</t>
  </si>
  <si>
    <t xml:space="preserve">Валуны </t>
  </si>
  <si>
    <t>Мульча</t>
  </si>
  <si>
    <t xml:space="preserve">Птицы </t>
  </si>
  <si>
    <t>Направленного свечения</t>
  </si>
  <si>
    <t>Встроенного свечения</t>
  </si>
  <si>
    <t>Освещение</t>
  </si>
  <si>
    <t>Расходные материалы, выключатели, розетки</t>
  </si>
  <si>
    <t xml:space="preserve">Очиток видный </t>
  </si>
  <si>
    <t>Модель</t>
  </si>
  <si>
    <t>дни</t>
  </si>
  <si>
    <r>
      <t xml:space="preserve">Стоимость </t>
    </r>
    <r>
      <rPr>
        <u/>
        <sz val="14"/>
        <color theme="1"/>
        <rFont val="Times New Roman"/>
        <family val="1"/>
        <charset val="204"/>
      </rPr>
      <t>монтажа</t>
    </r>
    <r>
      <rPr>
        <sz val="14"/>
        <color theme="1"/>
        <rFont val="Times New Roman"/>
        <family val="1"/>
        <charset val="204"/>
      </rPr>
      <t xml:space="preserve"> и </t>
    </r>
    <r>
      <rPr>
        <u/>
        <sz val="14"/>
        <color theme="1"/>
        <rFont val="Times New Roman"/>
        <family val="1"/>
        <charset val="204"/>
      </rPr>
      <t>демонтажа</t>
    </r>
    <r>
      <rPr>
        <sz val="14"/>
        <color theme="1"/>
        <rFont val="Times New Roman"/>
        <family val="1"/>
        <charset val="204"/>
      </rPr>
      <t xml:space="preserve"> (ориентировочно 35% от общей стоимости материалов)</t>
    </r>
  </si>
  <si>
    <t>Шахматные фигуры. Королева (ферзь)*</t>
  </si>
  <si>
    <t>Девушка-модель в костюме Шахматной королевы**</t>
  </si>
  <si>
    <t>* В качестве Шахматной королевы планируется арт-объект из пластика или проволоки</t>
  </si>
  <si>
    <t>** В День открытия выставки планируется в качестве усиления праздничного эффекта и привлечения дополнительного внимания гостей - участие девушки-модели</t>
  </si>
  <si>
    <t>Шахматная фигура из проволоки. Пешка</t>
  </si>
  <si>
    <t>Шахматная фигура из проволоки. Слон</t>
  </si>
  <si>
    <t>Проволочные кубы и параллелепипеды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</si>
</sst>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Bookman Old Style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justify" vertical="top" wrapText="1"/>
    </xf>
    <xf numFmtId="0" fontId="1" fillId="5" borderId="3" xfId="0" applyFont="1" applyFill="1" applyBorder="1" applyAlignment="1">
      <alignment horizontal="justify" vertical="top" wrapText="1"/>
    </xf>
    <xf numFmtId="0" fontId="1" fillId="5" borderId="3" xfId="0" applyFont="1" applyFill="1" applyBorder="1" applyAlignment="1">
      <alignment horizontal="center" vertical="top" wrapText="1"/>
    </xf>
    <xf numFmtId="4" fontId="3" fillId="5" borderId="4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justify" vertical="top" wrapText="1"/>
    </xf>
    <xf numFmtId="0" fontId="1" fillId="6" borderId="3" xfId="0" applyFont="1" applyFill="1" applyBorder="1" applyAlignment="1">
      <alignment horizontal="justify" vertical="top" wrapText="1"/>
    </xf>
    <xf numFmtId="0" fontId="1" fillId="6" borderId="3" xfId="0" applyFont="1" applyFill="1" applyBorder="1" applyAlignment="1">
      <alignment horizontal="center" vertical="top" wrapText="1"/>
    </xf>
    <xf numFmtId="4" fontId="1" fillId="6" borderId="3" xfId="0" applyNumberFormat="1" applyFont="1" applyFill="1" applyBorder="1" applyAlignment="1">
      <alignment horizontal="center" vertical="top" wrapText="1"/>
    </xf>
    <xf numFmtId="4" fontId="3" fillId="6" borderId="4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justify" vertical="top" wrapText="1"/>
    </xf>
    <xf numFmtId="0" fontId="3" fillId="7" borderId="1" xfId="0" applyFont="1" applyFill="1" applyBorder="1" applyAlignment="1">
      <alignment horizontal="center" vertical="top" wrapText="1"/>
    </xf>
    <xf numFmtId="4" fontId="3" fillId="7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3" zoomScaleNormal="100" workbookViewId="0">
      <selection activeCell="H34" sqref="H34"/>
    </sheetView>
  </sheetViews>
  <sheetFormatPr defaultRowHeight="18.75"/>
  <cols>
    <col min="1" max="1" width="11.28515625" style="1" bestFit="1" customWidth="1"/>
    <col min="2" max="2" width="91.85546875" style="1" bestFit="1" customWidth="1"/>
    <col min="3" max="3" width="11.85546875" style="5" customWidth="1"/>
    <col min="4" max="4" width="14.5703125" style="5" customWidth="1"/>
    <col min="5" max="5" width="18.28515625" style="5" bestFit="1" customWidth="1"/>
    <col min="6" max="6" width="27.7109375" style="6" bestFit="1" customWidth="1"/>
    <col min="7" max="16384" width="9.140625" style="1"/>
  </cols>
  <sheetData>
    <row r="1" spans="1:11" ht="27" customHeight="1">
      <c r="A1" s="44" t="s">
        <v>24</v>
      </c>
      <c r="B1" s="45"/>
      <c r="C1" s="45"/>
      <c r="D1" s="45"/>
      <c r="E1" s="45"/>
      <c r="F1" s="46"/>
    </row>
    <row r="2" spans="1:11">
      <c r="A2" s="20" t="s">
        <v>14</v>
      </c>
      <c r="B2" s="20" t="s">
        <v>0</v>
      </c>
      <c r="C2" s="21" t="s">
        <v>11</v>
      </c>
      <c r="D2" s="21" t="s">
        <v>1</v>
      </c>
      <c r="E2" s="21" t="s">
        <v>2</v>
      </c>
      <c r="F2" s="21" t="s">
        <v>3</v>
      </c>
    </row>
    <row r="3" spans="1:11">
      <c r="A3" s="43" t="s">
        <v>4</v>
      </c>
      <c r="B3" s="43"/>
      <c r="C3" s="43"/>
      <c r="D3" s="43"/>
      <c r="E3" s="43"/>
      <c r="F3" s="43"/>
    </row>
    <row r="4" spans="1:11">
      <c r="A4" s="3">
        <v>1</v>
      </c>
      <c r="B4" s="3" t="s">
        <v>15</v>
      </c>
      <c r="C4" s="2" t="s">
        <v>12</v>
      </c>
      <c r="D4" s="2">
        <v>9</v>
      </c>
      <c r="E4" s="7">
        <v>12500</v>
      </c>
      <c r="F4" s="7">
        <f>E4*D4</f>
        <v>112500</v>
      </c>
    </row>
    <row r="5" spans="1:11">
      <c r="A5" s="9">
        <v>2</v>
      </c>
      <c r="B5" s="9" t="s">
        <v>16</v>
      </c>
      <c r="C5" s="10" t="s">
        <v>12</v>
      </c>
      <c r="D5" s="10">
        <v>12</v>
      </c>
      <c r="E5" s="11">
        <v>3500</v>
      </c>
      <c r="F5" s="11">
        <f t="shared" ref="F5:F13" si="0">E5*D5</f>
        <v>42000</v>
      </c>
    </row>
    <row r="6" spans="1:11">
      <c r="A6" s="9">
        <v>3</v>
      </c>
      <c r="B6" s="9" t="s">
        <v>17</v>
      </c>
      <c r="C6" s="10" t="s">
        <v>12</v>
      </c>
      <c r="D6" s="10">
        <v>8</v>
      </c>
      <c r="E6" s="11">
        <v>4500</v>
      </c>
      <c r="F6" s="11">
        <f t="shared" si="0"/>
        <v>36000</v>
      </c>
    </row>
    <row r="7" spans="1:11">
      <c r="A7" s="9">
        <v>4</v>
      </c>
      <c r="B7" s="9" t="s">
        <v>18</v>
      </c>
      <c r="C7" s="10" t="s">
        <v>12</v>
      </c>
      <c r="D7" s="10">
        <v>25</v>
      </c>
      <c r="E7" s="11">
        <v>600</v>
      </c>
      <c r="F7" s="11">
        <f t="shared" si="0"/>
        <v>15000</v>
      </c>
      <c r="J7" s="4" t="s">
        <v>10</v>
      </c>
    </row>
    <row r="8" spans="1:11">
      <c r="A8" s="9">
        <v>5</v>
      </c>
      <c r="B8" s="9" t="s">
        <v>21</v>
      </c>
      <c r="C8" s="10" t="s">
        <v>12</v>
      </c>
      <c r="D8" s="10">
        <v>20</v>
      </c>
      <c r="E8" s="11">
        <v>450</v>
      </c>
      <c r="F8" s="11">
        <f t="shared" si="0"/>
        <v>9000</v>
      </c>
    </row>
    <row r="9" spans="1:11">
      <c r="A9" s="9">
        <v>6</v>
      </c>
      <c r="B9" s="29" t="s">
        <v>38</v>
      </c>
      <c r="C9" s="10" t="s">
        <v>12</v>
      </c>
      <c r="D9" s="10">
        <v>20</v>
      </c>
      <c r="E9" s="11">
        <v>350</v>
      </c>
      <c r="F9" s="11">
        <f t="shared" si="0"/>
        <v>7000</v>
      </c>
    </row>
    <row r="10" spans="1:11">
      <c r="A10" s="9">
        <v>7</v>
      </c>
      <c r="B10" s="9" t="s">
        <v>22</v>
      </c>
      <c r="C10" s="10" t="s">
        <v>12</v>
      </c>
      <c r="D10" s="10">
        <v>25</v>
      </c>
      <c r="E10" s="11">
        <v>450</v>
      </c>
      <c r="F10" s="11">
        <f t="shared" si="0"/>
        <v>11250</v>
      </c>
    </row>
    <row r="11" spans="1:11">
      <c r="A11" s="9">
        <v>8</v>
      </c>
      <c r="B11" s="9" t="s">
        <v>23</v>
      </c>
      <c r="C11" s="10" t="s">
        <v>12</v>
      </c>
      <c r="D11" s="10">
        <v>15</v>
      </c>
      <c r="E11" s="11">
        <v>450</v>
      </c>
      <c r="F11" s="11">
        <f t="shared" si="0"/>
        <v>6750</v>
      </c>
      <c r="K11" s="22"/>
    </row>
    <row r="12" spans="1:11">
      <c r="A12" s="9">
        <v>9</v>
      </c>
      <c r="B12" s="9" t="s">
        <v>27</v>
      </c>
      <c r="C12" s="10" t="s">
        <v>28</v>
      </c>
      <c r="D12" s="10">
        <v>17</v>
      </c>
      <c r="E12" s="11">
        <v>200</v>
      </c>
      <c r="F12" s="11">
        <f t="shared" si="0"/>
        <v>3400</v>
      </c>
    </row>
    <row r="13" spans="1:11">
      <c r="A13" s="9">
        <v>10</v>
      </c>
      <c r="B13" s="9" t="s">
        <v>29</v>
      </c>
      <c r="C13" s="10" t="s">
        <v>30</v>
      </c>
      <c r="D13" s="10">
        <v>11</v>
      </c>
      <c r="E13" s="11">
        <v>12500</v>
      </c>
      <c r="F13" s="11">
        <f t="shared" si="0"/>
        <v>137500</v>
      </c>
    </row>
    <row r="14" spans="1:11" ht="19.5">
      <c r="A14" s="17" t="s">
        <v>5</v>
      </c>
      <c r="B14" s="17"/>
      <c r="C14" s="18"/>
      <c r="D14" s="18"/>
      <c r="E14" s="18"/>
      <c r="F14" s="19">
        <f>SUM(F4:F13)</f>
        <v>380400</v>
      </c>
    </row>
    <row r="15" spans="1:11">
      <c r="A15" s="52" t="s">
        <v>6</v>
      </c>
      <c r="B15" s="52"/>
      <c r="C15" s="52"/>
      <c r="D15" s="52"/>
      <c r="E15" s="52"/>
      <c r="F15" s="52"/>
    </row>
    <row r="16" spans="1:11">
      <c r="A16" s="9">
        <v>1</v>
      </c>
      <c r="B16" s="9" t="s">
        <v>26</v>
      </c>
      <c r="C16" s="10" t="s">
        <v>13</v>
      </c>
      <c r="D16" s="10">
        <v>800</v>
      </c>
      <c r="E16" s="11">
        <v>20</v>
      </c>
      <c r="F16" s="11">
        <f>E16*D16</f>
        <v>16000</v>
      </c>
    </row>
    <row r="17" spans="1:6">
      <c r="A17" s="9">
        <v>2</v>
      </c>
      <c r="B17" s="9" t="s">
        <v>31</v>
      </c>
      <c r="C17" s="10" t="s">
        <v>13</v>
      </c>
      <c r="D17" s="10">
        <v>1000</v>
      </c>
      <c r="E17" s="11">
        <v>25</v>
      </c>
      <c r="F17" s="11">
        <f t="shared" ref="F17:F25" si="1">E17*D17</f>
        <v>25000</v>
      </c>
    </row>
    <row r="18" spans="1:6">
      <c r="A18" s="9">
        <v>3</v>
      </c>
      <c r="B18" s="9" t="s">
        <v>32</v>
      </c>
      <c r="C18" s="10" t="s">
        <v>13</v>
      </c>
      <c r="D18" s="10">
        <v>50</v>
      </c>
      <c r="E18" s="11">
        <v>300</v>
      </c>
      <c r="F18" s="11">
        <f t="shared" si="1"/>
        <v>15000</v>
      </c>
    </row>
    <row r="19" spans="1:6" ht="19.5">
      <c r="A19" s="23" t="s">
        <v>5</v>
      </c>
      <c r="B19" s="24"/>
      <c r="C19" s="25"/>
      <c r="D19" s="25"/>
      <c r="E19" s="25"/>
      <c r="F19" s="26">
        <f>SUM(F16:F18)</f>
        <v>56000</v>
      </c>
    </row>
    <row r="20" spans="1:6">
      <c r="A20" s="56" t="s">
        <v>20</v>
      </c>
      <c r="B20" s="57"/>
      <c r="C20" s="57"/>
      <c r="D20" s="57"/>
      <c r="E20" s="57"/>
      <c r="F20" s="58"/>
    </row>
    <row r="21" spans="1:6">
      <c r="A21" s="9">
        <v>1</v>
      </c>
      <c r="B21" s="9" t="s">
        <v>25</v>
      </c>
      <c r="C21" s="10" t="s">
        <v>12</v>
      </c>
      <c r="D21" s="10">
        <v>1</v>
      </c>
      <c r="E21" s="11">
        <v>58500</v>
      </c>
      <c r="F21" s="11">
        <f t="shared" ref="F21" si="2">E21*D21</f>
        <v>58500</v>
      </c>
    </row>
    <row r="22" spans="1:6" ht="19.5">
      <c r="A22" s="34" t="s">
        <v>5</v>
      </c>
      <c r="B22" s="35"/>
      <c r="C22" s="36"/>
      <c r="D22" s="36"/>
      <c r="E22" s="37"/>
      <c r="F22" s="38">
        <f>SUM(F21)</f>
        <v>58500</v>
      </c>
    </row>
    <row r="23" spans="1:6">
      <c r="A23" s="59" t="s">
        <v>36</v>
      </c>
      <c r="B23" s="60"/>
      <c r="C23" s="60"/>
      <c r="D23" s="60"/>
      <c r="E23" s="60"/>
      <c r="F23" s="61"/>
    </row>
    <row r="24" spans="1:6">
      <c r="A24" s="9">
        <v>1</v>
      </c>
      <c r="B24" s="9" t="s">
        <v>34</v>
      </c>
      <c r="C24" s="10" t="s">
        <v>12</v>
      </c>
      <c r="D24" s="10">
        <v>6</v>
      </c>
      <c r="E24" s="11">
        <v>4350</v>
      </c>
      <c r="F24" s="11">
        <f t="shared" si="1"/>
        <v>26100</v>
      </c>
    </row>
    <row r="25" spans="1:6">
      <c r="A25" s="9">
        <v>2</v>
      </c>
      <c r="B25" s="9" t="s">
        <v>35</v>
      </c>
      <c r="C25" s="10" t="s">
        <v>12</v>
      </c>
      <c r="D25" s="10">
        <v>7</v>
      </c>
      <c r="E25" s="11">
        <v>3500</v>
      </c>
      <c r="F25" s="11">
        <f t="shared" si="1"/>
        <v>24500</v>
      </c>
    </row>
    <row r="26" spans="1:6">
      <c r="A26" s="9">
        <v>3</v>
      </c>
      <c r="B26" s="9" t="s">
        <v>37</v>
      </c>
      <c r="C26" s="10"/>
      <c r="D26" s="10"/>
      <c r="E26" s="11"/>
      <c r="F26" s="11">
        <v>12000</v>
      </c>
    </row>
    <row r="27" spans="1:6" ht="19.5">
      <c r="A27" s="39" t="s">
        <v>7</v>
      </c>
      <c r="B27" s="39"/>
      <c r="C27" s="40"/>
      <c r="D27" s="40"/>
      <c r="E27" s="40"/>
      <c r="F27" s="41">
        <f>SUM(F24:F26)</f>
        <v>62600</v>
      </c>
    </row>
    <row r="28" spans="1:6">
      <c r="A28" s="53" t="s">
        <v>19</v>
      </c>
      <c r="B28" s="54"/>
      <c r="C28" s="54"/>
      <c r="D28" s="54"/>
      <c r="E28" s="54"/>
      <c r="F28" s="55"/>
    </row>
    <row r="29" spans="1:6">
      <c r="A29" s="15">
        <v>1</v>
      </c>
      <c r="B29" s="16" t="s">
        <v>46</v>
      </c>
      <c r="C29" s="15" t="s">
        <v>12</v>
      </c>
      <c r="D29" s="15">
        <v>2</v>
      </c>
      <c r="E29" s="33">
        <v>7000</v>
      </c>
      <c r="F29" s="11">
        <f t="shared" ref="F29:F33" si="3">E29*D29</f>
        <v>14000</v>
      </c>
    </row>
    <row r="30" spans="1:6">
      <c r="A30" s="15">
        <v>2</v>
      </c>
      <c r="B30" s="16" t="s">
        <v>47</v>
      </c>
      <c r="C30" s="15" t="s">
        <v>12</v>
      </c>
      <c r="D30" s="15">
        <v>1</v>
      </c>
      <c r="E30" s="33">
        <v>10000</v>
      </c>
      <c r="F30" s="11">
        <f t="shared" si="3"/>
        <v>10000</v>
      </c>
    </row>
    <row r="31" spans="1:6">
      <c r="A31" s="15">
        <v>3</v>
      </c>
      <c r="B31" s="16" t="s">
        <v>42</v>
      </c>
      <c r="C31" s="15" t="s">
        <v>12</v>
      </c>
      <c r="D31" s="15">
        <v>1</v>
      </c>
      <c r="E31" s="33">
        <v>45000</v>
      </c>
      <c r="F31" s="11">
        <f t="shared" si="3"/>
        <v>45000</v>
      </c>
    </row>
    <row r="32" spans="1:6">
      <c r="A32" s="15">
        <v>4</v>
      </c>
      <c r="B32" s="16" t="s">
        <v>33</v>
      </c>
      <c r="C32" s="15" t="s">
        <v>12</v>
      </c>
      <c r="D32" s="15">
        <v>5</v>
      </c>
      <c r="E32" s="33">
        <v>1500</v>
      </c>
      <c r="F32" s="11">
        <f t="shared" si="3"/>
        <v>7500</v>
      </c>
    </row>
    <row r="33" spans="1:6">
      <c r="A33" s="15">
        <v>5</v>
      </c>
      <c r="B33" s="16" t="s">
        <v>48</v>
      </c>
      <c r="C33" s="15" t="s">
        <v>12</v>
      </c>
      <c r="D33" s="15">
        <v>4</v>
      </c>
      <c r="E33" s="33">
        <v>10000</v>
      </c>
      <c r="F33" s="11">
        <f t="shared" si="3"/>
        <v>40000</v>
      </c>
    </row>
    <row r="34" spans="1:6" ht="19.5">
      <c r="A34" s="27" t="s">
        <v>5</v>
      </c>
      <c r="B34" s="27"/>
      <c r="C34" s="27"/>
      <c r="D34" s="27"/>
      <c r="E34" s="27"/>
      <c r="F34" s="28">
        <f>SUM(F29:F33)</f>
        <v>116500</v>
      </c>
    </row>
    <row r="35" spans="1:6" ht="19.5" customHeight="1">
      <c r="A35" s="62" t="s">
        <v>39</v>
      </c>
      <c r="B35" s="63"/>
      <c r="C35" s="63"/>
      <c r="D35" s="63"/>
      <c r="E35" s="63"/>
      <c r="F35" s="64"/>
    </row>
    <row r="36" spans="1:6">
      <c r="A36" s="15">
        <v>1</v>
      </c>
      <c r="B36" s="15" t="s">
        <v>43</v>
      </c>
      <c r="C36" s="15" t="s">
        <v>40</v>
      </c>
      <c r="D36" s="15">
        <v>1</v>
      </c>
      <c r="E36" s="33">
        <v>10000</v>
      </c>
      <c r="F36" s="11">
        <f t="shared" ref="F36" si="4">E36*D36</f>
        <v>10000</v>
      </c>
    </row>
    <row r="37" spans="1:6" ht="19.5">
      <c r="A37" s="30" t="s">
        <v>5</v>
      </c>
      <c r="B37" s="31"/>
      <c r="C37" s="30"/>
      <c r="D37" s="30"/>
      <c r="E37" s="30"/>
      <c r="F37" s="32">
        <f>SUM(F36)</f>
        <v>10000</v>
      </c>
    </row>
    <row r="38" spans="1:6">
      <c r="A38" s="51" t="s">
        <v>8</v>
      </c>
      <c r="B38" s="51"/>
      <c r="C38" s="51"/>
      <c r="D38" s="51"/>
      <c r="E38" s="51"/>
      <c r="F38" s="8">
        <f>F14+F19+F22+F27+F34+F37</f>
        <v>684000</v>
      </c>
    </row>
    <row r="39" spans="1:6">
      <c r="A39" s="47" t="s">
        <v>41</v>
      </c>
      <c r="B39" s="48"/>
      <c r="C39" s="48"/>
      <c r="D39" s="48"/>
      <c r="E39" s="49"/>
      <c r="F39" s="8">
        <f>0.35*F38</f>
        <v>239399.99999999997</v>
      </c>
    </row>
    <row r="40" spans="1:6">
      <c r="A40" s="50" t="s">
        <v>9</v>
      </c>
      <c r="B40" s="50"/>
      <c r="C40" s="50"/>
      <c r="D40" s="50"/>
      <c r="E40" s="50"/>
      <c r="F40" s="42">
        <f>SUM(F38,F39)</f>
        <v>923400</v>
      </c>
    </row>
    <row r="41" spans="1:6">
      <c r="A41" s="12"/>
      <c r="B41" s="12"/>
      <c r="C41" s="13"/>
      <c r="D41" s="13"/>
      <c r="E41" s="13"/>
      <c r="F41" s="14"/>
    </row>
    <row r="42" spans="1:6">
      <c r="A42" s="12"/>
      <c r="B42" s="12" t="s">
        <v>44</v>
      </c>
      <c r="C42" s="13"/>
      <c r="D42" s="13"/>
      <c r="E42" s="13"/>
      <c r="F42" s="14"/>
    </row>
    <row r="43" spans="1:6">
      <c r="B43" s="1" t="s">
        <v>45</v>
      </c>
    </row>
  </sheetData>
  <mergeCells count="10">
    <mergeCell ref="A3:F3"/>
    <mergeCell ref="A1:F1"/>
    <mergeCell ref="A39:E39"/>
    <mergeCell ref="A40:E40"/>
    <mergeCell ref="A38:E38"/>
    <mergeCell ref="A15:F15"/>
    <mergeCell ref="A28:F28"/>
    <mergeCell ref="A20:F20"/>
    <mergeCell ref="A23:F23"/>
    <mergeCell ref="A35:F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dcterms:created xsi:type="dcterms:W3CDTF">2020-01-17T07:29:45Z</dcterms:created>
  <dcterms:modified xsi:type="dcterms:W3CDTF">2021-02-25T13:54:28Z</dcterms:modified>
</cp:coreProperties>
</file>