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4" i="1" l="1"/>
  <c r="F30" i="1"/>
  <c r="F26" i="1"/>
  <c r="F21" i="1"/>
  <c r="F13" i="1" l="1"/>
  <c r="F20" i="1" l="1"/>
  <c r="F17" i="1"/>
  <c r="F10" i="1"/>
  <c r="F15" i="1"/>
  <c r="F11" i="1"/>
  <c r="F29" i="1" l="1"/>
  <c r="F23" i="1"/>
  <c r="F16" i="1"/>
  <c r="F14" i="1"/>
  <c r="F9" i="1"/>
  <c r="F8" i="1"/>
  <c r="F7" i="1"/>
  <c r="F6" i="1"/>
  <c r="F5" i="1"/>
  <c r="F19" i="1" l="1"/>
  <c r="F35" i="1" s="1"/>
  <c r="F24" i="1"/>
</calcChain>
</file>

<file path=xl/sharedStrings.xml><?xml version="1.0" encoding="utf-8"?>
<sst xmlns="http://schemas.openxmlformats.org/spreadsheetml/2006/main" count="55" uniqueCount="39">
  <si>
    <t>Наименование</t>
  </si>
  <si>
    <t>Ед.изм.</t>
  </si>
  <si>
    <t xml:space="preserve">Кол-во </t>
  </si>
  <si>
    <t>Цена,      руб</t>
  </si>
  <si>
    <t>Стоимость, руб</t>
  </si>
  <si>
    <t>МАФ, расходные материалы и работы по монтажу/демонтажу</t>
  </si>
  <si>
    <t>шт</t>
  </si>
  <si>
    <t>Стоительный песок</t>
  </si>
  <si>
    <t>шт.</t>
  </si>
  <si>
    <t>Водоем</t>
  </si>
  <si>
    <t>ИТОГО:</t>
  </si>
  <si>
    <t>Материалы для освещения сада и работы по его монтажу/демонтажу</t>
  </si>
  <si>
    <t>Монтаж/демонтаж системы освещения</t>
  </si>
  <si>
    <t>услуга</t>
  </si>
  <si>
    <t>Посадочный материал и работы по озеленению/ демонтажу сада</t>
  </si>
  <si>
    <t>Растения согласно ассортиментной ведомости</t>
  </si>
  <si>
    <t>Посадка растений/демонтаж (20% от стоимости посадочного материала)</t>
  </si>
  <si>
    <t>Транспортные расходы, погрузочно-разгрузочные работ</t>
  </si>
  <si>
    <t>Доставка строительных материалов, газель (манипулятор)</t>
  </si>
  <si>
    <t>Доставка маф и остальных материалов, газель</t>
  </si>
  <si>
    <t xml:space="preserve"> Общая стоимость реализации выстовочного сада:</t>
  </si>
  <si>
    <t>СМЕТА К ПРОЕКТУ ВЫСТАВОЧНОГО САДА "1+1. Арифметика любви"</t>
  </si>
  <si>
    <t>Тротуарная плитка 280*120*60, 360*120*60,480*120*60,640*140*60</t>
  </si>
  <si>
    <t>Крошка серицита</t>
  </si>
  <si>
    <t>Скамья деревянная</t>
  </si>
  <si>
    <t>Забор деревянный</t>
  </si>
  <si>
    <t>Фонтан из нержавеющей стали</t>
  </si>
  <si>
    <t>Шар красный "Гравитация"</t>
  </si>
  <si>
    <t>8.1 Емкость  для водоема 4,75*1,75*2,3*2,5*0,5</t>
  </si>
  <si>
    <t>8.2 Емкость  для водоема 2,3*1,5*0,3</t>
  </si>
  <si>
    <t>Настил деревянный</t>
  </si>
  <si>
    <t>Лента металлическая</t>
  </si>
  <si>
    <t>Арка металлическая</t>
  </si>
  <si>
    <t>Светильники</t>
  </si>
  <si>
    <t>Перемещение земляных масс</t>
  </si>
  <si>
    <t xml:space="preserve">Монтаж/демонтаж </t>
  </si>
  <si>
    <t>ч/дн</t>
  </si>
  <si>
    <t>м²</t>
  </si>
  <si>
    <r>
      <t>м</t>
    </r>
    <r>
      <rPr>
        <vertAlign val="superscript"/>
        <sz val="10"/>
        <rFont val="GOST Common"/>
        <family val="2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</si>
</sst>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color theme="3" tint="0.39997558519241921"/>
      <name val="Arial"/>
      <family val="2"/>
      <charset val="204"/>
    </font>
    <font>
      <sz val="9"/>
      <color rgb="FF555555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GOST Common"/>
      <family val="2"/>
      <charset val="204"/>
    </font>
    <font>
      <b/>
      <sz val="10"/>
      <color theme="1"/>
      <name val="GOST Common"/>
      <family val="2"/>
      <charset val="204"/>
    </font>
    <font>
      <sz val="10"/>
      <name val="GOST Common"/>
      <family val="2"/>
      <charset val="204"/>
    </font>
    <font>
      <vertAlign val="superscript"/>
      <sz val="10"/>
      <name val="GOST Common"/>
      <family val="2"/>
      <charset val="204"/>
    </font>
    <font>
      <b/>
      <sz val="10"/>
      <name val="GOST Common"/>
      <family val="2"/>
      <charset val="204"/>
    </font>
    <font>
      <b/>
      <sz val="12"/>
      <color theme="1"/>
      <name val="GOST Commo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11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1" applyFo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/>
    </xf>
    <xf numFmtId="0" fontId="10" fillId="0" borderId="0" xfId="0" applyFont="1"/>
    <xf numFmtId="0" fontId="5" fillId="0" borderId="0" xfId="1" applyFont="1" applyAlignment="1">
      <alignment horizontal="center" wrapText="1"/>
    </xf>
    <xf numFmtId="0" fontId="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2" applyFont="1"/>
    <xf numFmtId="0" fontId="5" fillId="0" borderId="0" xfId="0" applyFont="1" applyAlignment="1">
      <alignment horizontal="center" vertical="center"/>
    </xf>
    <xf numFmtId="1" fontId="1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0" xfId="0" applyFont="1" applyBorder="1"/>
    <xf numFmtId="0" fontId="14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0" borderId="3" xfId="1" applyFont="1" applyBorder="1" applyAlignment="1">
      <alignment horizontal="left" wrapText="1"/>
    </xf>
    <xf numFmtId="0" fontId="19" fillId="0" borderId="3" xfId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left"/>
    </xf>
    <xf numFmtId="0" fontId="19" fillId="0" borderId="3" xfId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/>
    </xf>
    <xf numFmtId="0" fontId="17" fillId="0" borderId="3" xfId="0" applyFont="1" applyBorder="1"/>
    <xf numFmtId="0" fontId="19" fillId="0" borderId="3" xfId="1" applyFont="1" applyBorder="1" applyAlignment="1">
      <alignment horizontal="center" wrapText="1"/>
    </xf>
    <xf numFmtId="0" fontId="21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9" fillId="0" borderId="3" xfId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 vertical="top"/>
    </xf>
    <xf numFmtId="0" fontId="21" fillId="0" borderId="3" xfId="1" applyFont="1" applyBorder="1" applyAlignment="1">
      <alignment horizontal="right"/>
    </xf>
    <xf numFmtId="0" fontId="18" fillId="0" borderId="3" xfId="0" applyFont="1" applyBorder="1" applyAlignment="1">
      <alignment horizontal="left"/>
    </xf>
    <xf numFmtId="0" fontId="17" fillId="0" borderId="3" xfId="1" applyFont="1" applyBorder="1" applyAlignment="1">
      <alignment horizontal="center"/>
    </xf>
    <xf numFmtId="0" fontId="17" fillId="0" borderId="3" xfId="1" applyFont="1" applyBorder="1" applyAlignment="1">
      <alignment horizontal="center" vertical="center"/>
    </xf>
    <xf numFmtId="4" fontId="17" fillId="0" borderId="3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top"/>
    </xf>
    <xf numFmtId="4" fontId="17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21" fillId="2" borderId="3" xfId="1" applyFont="1" applyFill="1" applyBorder="1" applyAlignment="1">
      <alignment horizontal="right"/>
    </xf>
    <xf numFmtId="0" fontId="17" fillId="0" borderId="3" xfId="0" applyFont="1" applyBorder="1" applyAlignment="1">
      <alignment horizontal="left" vertical="top" wrapText="1"/>
    </xf>
    <xf numFmtId="0" fontId="1" fillId="0" borderId="0" xfId="1" applyFo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21" fillId="0" borderId="3" xfId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7" fillId="0" borderId="8" xfId="1" applyFont="1" applyBorder="1">
      <alignment horizontal="center"/>
    </xf>
    <xf numFmtId="4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8" fillId="0" borderId="8" xfId="0" applyFont="1" applyFill="1" applyBorder="1" applyAlignment="1">
      <alignment horizontal="left" vertical="center"/>
    </xf>
    <xf numFmtId="4" fontId="17" fillId="0" borderId="9" xfId="1" applyNumberFormat="1" applyFont="1" applyBorder="1">
      <alignment horizontal="center"/>
    </xf>
    <xf numFmtId="0" fontId="17" fillId="0" borderId="8" xfId="1" applyFont="1" applyFill="1" applyBorder="1">
      <alignment horizontal="center"/>
    </xf>
    <xf numFmtId="4" fontId="17" fillId="0" borderId="9" xfId="0" applyNumberFormat="1" applyFont="1" applyBorder="1" applyAlignment="1">
      <alignment horizontal="center" vertical="top"/>
    </xf>
    <xf numFmtId="0" fontId="17" fillId="0" borderId="10" xfId="0" applyFont="1" applyBorder="1"/>
    <xf numFmtId="0" fontId="18" fillId="0" borderId="1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/>
    <xf numFmtId="4" fontId="18" fillId="0" borderId="4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" fontId="18" fillId="0" borderId="4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top"/>
    </xf>
    <xf numFmtId="4" fontId="17" fillId="0" borderId="17" xfId="0" applyNumberFormat="1" applyFont="1" applyBorder="1" applyAlignment="1">
      <alignment horizontal="center" vertical="top"/>
    </xf>
    <xf numFmtId="4" fontId="18" fillId="0" borderId="4" xfId="0" applyNumberFormat="1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tabSelected="1" workbookViewId="0">
      <selection activeCell="F35" sqref="F35"/>
    </sheetView>
  </sheetViews>
  <sheetFormatPr defaultColWidth="9.140625" defaultRowHeight="12.75" x14ac:dyDescent="0.2"/>
  <cols>
    <col min="1" max="1" width="4" style="1" customWidth="1"/>
    <col min="2" max="2" width="38.5703125" style="1" customWidth="1"/>
    <col min="3" max="3" width="9.140625" style="1"/>
    <col min="4" max="4" width="8" style="3" customWidth="1"/>
    <col min="5" max="5" width="11.140625" style="42" customWidth="1"/>
    <col min="6" max="6" width="15" style="43" customWidth="1"/>
    <col min="7" max="7" width="5.5703125" style="1" customWidth="1"/>
    <col min="8" max="8" width="4.7109375" style="1" customWidth="1"/>
    <col min="9" max="9" width="49" style="1" customWidth="1"/>
    <col min="10" max="10" width="6.42578125" style="2" customWidth="1"/>
    <col min="11" max="11" width="7.85546875" style="1" customWidth="1"/>
    <col min="12" max="12" width="6.7109375" style="2" customWidth="1"/>
    <col min="13" max="13" width="9.42578125" style="2" customWidth="1"/>
    <col min="14" max="14" width="2.7109375" style="1" customWidth="1"/>
    <col min="15" max="15" width="3.28515625" style="1" customWidth="1"/>
    <col min="16" max="16" width="41.42578125" style="1" customWidth="1"/>
    <col min="17" max="17" width="7.140625" style="3" customWidth="1"/>
    <col min="18" max="18" width="5.7109375" style="3" customWidth="1"/>
    <col min="19" max="19" width="9.42578125" style="3" customWidth="1"/>
    <col min="20" max="20" width="11.28515625" style="3" customWidth="1"/>
    <col min="21" max="21" width="8.7109375" style="1" customWidth="1"/>
    <col min="22" max="22" width="11.42578125" style="1" customWidth="1"/>
    <col min="23" max="23" width="9.140625" style="1"/>
    <col min="24" max="24" width="28.85546875" style="1" customWidth="1"/>
    <col min="25" max="26" width="9.140625" style="1"/>
    <col min="27" max="27" width="21.42578125" style="1" customWidth="1"/>
    <col min="28" max="16384" width="9.140625" style="1"/>
  </cols>
  <sheetData>
    <row r="1" spans="1:34" ht="13.5" thickBot="1" x14ac:dyDescent="0.25"/>
    <row r="2" spans="1:34" ht="15.75" x14ac:dyDescent="0.25">
      <c r="A2" s="86" t="s">
        <v>21</v>
      </c>
      <c r="B2" s="87"/>
      <c r="C2" s="87"/>
      <c r="D2" s="87"/>
      <c r="E2" s="87"/>
      <c r="F2" s="88"/>
      <c r="X2" s="2"/>
      <c r="Y2" s="4"/>
      <c r="AB2" s="2"/>
      <c r="AC2" s="2"/>
      <c r="AD2" s="2"/>
    </row>
    <row r="3" spans="1:34" s="79" customFormat="1" ht="25.5" x14ac:dyDescent="0.25">
      <c r="A3" s="89"/>
      <c r="B3" s="83" t="s">
        <v>0</v>
      </c>
      <c r="C3" s="48" t="s">
        <v>1</v>
      </c>
      <c r="D3" s="49" t="s">
        <v>2</v>
      </c>
      <c r="E3" s="50" t="s">
        <v>3</v>
      </c>
      <c r="F3" s="90" t="s">
        <v>4</v>
      </c>
      <c r="J3" s="80"/>
      <c r="L3" s="80"/>
      <c r="M3" s="80"/>
      <c r="Q3" s="81"/>
      <c r="R3" s="81"/>
      <c r="S3" s="81"/>
      <c r="T3" s="81"/>
      <c r="X3" s="80"/>
      <c r="Y3" s="82"/>
      <c r="AB3" s="80"/>
      <c r="AC3" s="80"/>
      <c r="AD3" s="80"/>
    </row>
    <row r="4" spans="1:34" x14ac:dyDescent="0.2">
      <c r="A4" s="91" t="s">
        <v>5</v>
      </c>
      <c r="B4" s="84"/>
      <c r="C4" s="84"/>
      <c r="D4" s="84"/>
      <c r="E4" s="84"/>
      <c r="F4" s="92"/>
      <c r="I4" s="5"/>
      <c r="J4" s="3"/>
      <c r="K4" s="6"/>
      <c r="L4" s="6"/>
      <c r="M4" s="6"/>
      <c r="N4" s="6"/>
      <c r="P4" s="5"/>
      <c r="R4" s="7"/>
      <c r="S4" s="7"/>
      <c r="T4" s="7"/>
      <c r="X4" s="2"/>
      <c r="Y4" s="8"/>
      <c r="AB4" s="2"/>
      <c r="AC4" s="2"/>
      <c r="AD4" s="2"/>
    </row>
    <row r="5" spans="1:34" s="3" customFormat="1" ht="26.25" x14ac:dyDescent="0.25">
      <c r="A5" s="93">
        <v>1</v>
      </c>
      <c r="B5" s="51" t="s">
        <v>22</v>
      </c>
      <c r="C5" s="52" t="s">
        <v>37</v>
      </c>
      <c r="D5" s="53">
        <v>19</v>
      </c>
      <c r="E5" s="54">
        <v>872</v>
      </c>
      <c r="F5" s="94">
        <f>D5*E5</f>
        <v>16568</v>
      </c>
      <c r="H5" s="78"/>
      <c r="I5" s="9"/>
      <c r="J5" s="10"/>
      <c r="P5" s="11"/>
      <c r="Q5" s="12"/>
      <c r="AA5" s="7"/>
      <c r="AB5" s="7"/>
      <c r="AC5" s="7"/>
    </row>
    <row r="6" spans="1:34" ht="14.25" x14ac:dyDescent="0.2">
      <c r="A6" s="93">
        <v>2</v>
      </c>
      <c r="B6" s="55" t="s">
        <v>23</v>
      </c>
      <c r="C6" s="56" t="s">
        <v>38</v>
      </c>
      <c r="D6" s="57">
        <v>2</v>
      </c>
      <c r="E6" s="54">
        <v>10000</v>
      </c>
      <c r="F6" s="95">
        <f>D6*E6</f>
        <v>20000</v>
      </c>
      <c r="H6" s="78"/>
      <c r="I6" s="20"/>
      <c r="J6" s="21"/>
      <c r="K6" s="3"/>
      <c r="L6" s="3"/>
      <c r="M6" s="3"/>
      <c r="O6" s="78"/>
      <c r="P6" s="16"/>
      <c r="Q6" s="17"/>
      <c r="T6" s="18"/>
      <c r="X6" s="2"/>
      <c r="AB6" s="2"/>
      <c r="AC6" s="2"/>
      <c r="AD6" s="2"/>
    </row>
    <row r="7" spans="1:34" ht="14.25" x14ac:dyDescent="0.2">
      <c r="A7" s="93">
        <v>3</v>
      </c>
      <c r="B7" s="59" t="s">
        <v>7</v>
      </c>
      <c r="C7" s="56" t="s">
        <v>38</v>
      </c>
      <c r="D7" s="57">
        <v>2</v>
      </c>
      <c r="E7" s="54">
        <v>600</v>
      </c>
      <c r="F7" s="95">
        <f>D7*E7</f>
        <v>1200</v>
      </c>
      <c r="J7" s="3"/>
      <c r="K7" s="3"/>
      <c r="L7" s="3"/>
      <c r="M7" s="3"/>
      <c r="O7" s="78"/>
      <c r="P7" s="22"/>
      <c r="Q7" s="14"/>
      <c r="X7" s="2"/>
      <c r="AB7" s="2"/>
      <c r="AC7" s="2"/>
      <c r="AD7" s="2"/>
    </row>
    <row r="8" spans="1:34" x14ac:dyDescent="0.2">
      <c r="A8" s="93">
        <v>4</v>
      </c>
      <c r="B8" s="59" t="s">
        <v>25</v>
      </c>
      <c r="C8" s="60" t="s">
        <v>6</v>
      </c>
      <c r="D8" s="53">
        <v>1</v>
      </c>
      <c r="E8" s="58">
        <v>50000</v>
      </c>
      <c r="F8" s="95">
        <f>D8*E8</f>
        <v>50000</v>
      </c>
      <c r="H8" s="78"/>
      <c r="I8" s="13"/>
      <c r="J8" s="14"/>
      <c r="K8" s="3"/>
      <c r="L8" s="3"/>
      <c r="M8" s="3"/>
      <c r="O8" s="2"/>
      <c r="Q8" s="17"/>
      <c r="X8" s="2"/>
      <c r="Y8" s="15"/>
      <c r="AB8" s="2"/>
      <c r="AC8" s="2"/>
      <c r="AD8" s="2"/>
    </row>
    <row r="9" spans="1:34" ht="15" customHeight="1" x14ac:dyDescent="0.2">
      <c r="A9" s="93">
        <v>5</v>
      </c>
      <c r="B9" s="59" t="s">
        <v>24</v>
      </c>
      <c r="C9" s="53" t="s">
        <v>8</v>
      </c>
      <c r="D9" s="53">
        <v>1</v>
      </c>
      <c r="E9" s="54">
        <v>150000</v>
      </c>
      <c r="F9" s="94">
        <f>D9*E9</f>
        <v>150000</v>
      </c>
      <c r="H9" s="78"/>
      <c r="I9" s="19"/>
      <c r="J9" s="14"/>
      <c r="K9" s="3"/>
      <c r="L9" s="3"/>
      <c r="M9" s="3"/>
      <c r="N9" s="2"/>
      <c r="O9" s="2"/>
      <c r="Q9" s="2"/>
      <c r="X9" s="2"/>
      <c r="AB9" s="2"/>
      <c r="AC9" s="2"/>
      <c r="AD9" s="2"/>
      <c r="AF9" s="2"/>
      <c r="AG9" s="2"/>
      <c r="AH9" s="2"/>
    </row>
    <row r="10" spans="1:34" ht="15" customHeight="1" x14ac:dyDescent="0.2">
      <c r="A10" s="93">
        <v>6</v>
      </c>
      <c r="B10" s="59" t="s">
        <v>32</v>
      </c>
      <c r="C10" s="53" t="s">
        <v>8</v>
      </c>
      <c r="D10" s="53">
        <v>2</v>
      </c>
      <c r="E10" s="54">
        <v>120000</v>
      </c>
      <c r="F10" s="94">
        <f>D10*E10</f>
        <v>240000</v>
      </c>
      <c r="H10" s="78"/>
      <c r="I10" s="19"/>
      <c r="J10" s="14"/>
      <c r="K10" s="3"/>
      <c r="L10" s="3"/>
      <c r="M10" s="3"/>
      <c r="N10" s="2"/>
      <c r="O10" s="2"/>
      <c r="Q10" s="2"/>
      <c r="X10" s="2"/>
      <c r="AB10" s="2"/>
      <c r="AC10" s="2"/>
      <c r="AD10" s="2"/>
      <c r="AF10" s="2"/>
      <c r="AG10" s="2"/>
      <c r="AH10" s="2"/>
    </row>
    <row r="11" spans="1:34" ht="15" customHeight="1" x14ac:dyDescent="0.2">
      <c r="A11" s="93">
        <v>7</v>
      </c>
      <c r="B11" s="55" t="s">
        <v>26</v>
      </c>
      <c r="C11" s="53" t="s">
        <v>8</v>
      </c>
      <c r="D11" s="53">
        <v>1</v>
      </c>
      <c r="E11" s="54">
        <v>400000</v>
      </c>
      <c r="F11" s="95">
        <f>D11*E11</f>
        <v>400000</v>
      </c>
      <c r="P11" s="23"/>
      <c r="Q11" s="5"/>
      <c r="X11" s="2"/>
      <c r="Y11" s="25"/>
      <c r="AB11" s="2"/>
      <c r="AC11" s="2"/>
      <c r="AD11" s="2"/>
      <c r="AF11" s="2"/>
      <c r="AG11" s="2"/>
      <c r="AH11" s="2"/>
    </row>
    <row r="12" spans="1:34" ht="15" customHeight="1" x14ac:dyDescent="0.2">
      <c r="A12" s="93">
        <v>8</v>
      </c>
      <c r="B12" s="55" t="s">
        <v>9</v>
      </c>
      <c r="C12" s="61"/>
      <c r="D12" s="53"/>
      <c r="E12" s="54"/>
      <c r="F12" s="94"/>
      <c r="H12" s="78"/>
      <c r="I12" s="19"/>
      <c r="Q12" s="2"/>
      <c r="X12" s="2"/>
      <c r="Y12" s="25"/>
      <c r="AB12" s="2"/>
      <c r="AC12" s="2"/>
      <c r="AD12" s="2"/>
    </row>
    <row r="13" spans="1:34" ht="28.5" customHeight="1" x14ac:dyDescent="0.2">
      <c r="A13" s="93"/>
      <c r="B13" s="62" t="s">
        <v>28</v>
      </c>
      <c r="C13" s="53" t="s">
        <v>6</v>
      </c>
      <c r="D13" s="53">
        <v>1</v>
      </c>
      <c r="E13" s="54">
        <v>85000</v>
      </c>
      <c r="F13" s="94">
        <f>D13*E13</f>
        <v>85000</v>
      </c>
      <c r="Q13" s="2"/>
      <c r="X13" s="2"/>
      <c r="Y13" s="25"/>
      <c r="AB13" s="2"/>
      <c r="AC13" s="2"/>
      <c r="AD13" s="2"/>
    </row>
    <row r="14" spans="1:34" x14ac:dyDescent="0.2">
      <c r="A14" s="93"/>
      <c r="B14" s="62" t="s">
        <v>29</v>
      </c>
      <c r="C14" s="53" t="s">
        <v>6</v>
      </c>
      <c r="D14" s="63">
        <v>1</v>
      </c>
      <c r="E14" s="54">
        <v>45000</v>
      </c>
      <c r="F14" s="94">
        <f>D14*E14</f>
        <v>45000</v>
      </c>
      <c r="J14" s="3"/>
      <c r="K14" s="3"/>
      <c r="L14" s="3"/>
      <c r="M14" s="3"/>
      <c r="P14" s="19"/>
      <c r="Q14" s="24"/>
      <c r="R14" s="2"/>
      <c r="S14" s="2"/>
      <c r="T14" s="2"/>
      <c r="X14" s="2"/>
    </row>
    <row r="15" spans="1:34" x14ac:dyDescent="0.2">
      <c r="A15" s="93">
        <v>9</v>
      </c>
      <c r="B15" s="59" t="s">
        <v>27</v>
      </c>
      <c r="C15" s="53" t="s">
        <v>8</v>
      </c>
      <c r="D15" s="53">
        <v>3</v>
      </c>
      <c r="E15" s="54">
        <v>98000</v>
      </c>
      <c r="F15" s="95">
        <f>D15*E15</f>
        <v>294000</v>
      </c>
      <c r="J15" s="3"/>
      <c r="K15" s="3"/>
      <c r="L15" s="3"/>
      <c r="M15" s="3"/>
      <c r="P15" s="19"/>
      <c r="Q15" s="24"/>
      <c r="R15" s="2"/>
      <c r="S15" s="2"/>
      <c r="T15" s="2"/>
      <c r="X15" s="2"/>
    </row>
    <row r="16" spans="1:34" x14ac:dyDescent="0.2">
      <c r="A16" s="93">
        <v>9</v>
      </c>
      <c r="B16" s="64" t="s">
        <v>30</v>
      </c>
      <c r="C16" s="52" t="s">
        <v>37</v>
      </c>
      <c r="D16" s="53">
        <v>3</v>
      </c>
      <c r="E16" s="58">
        <v>950</v>
      </c>
      <c r="F16" s="94">
        <f t="shared" ref="F16:F17" si="0">D16*E16</f>
        <v>2850</v>
      </c>
      <c r="H16" s="2"/>
      <c r="I16" s="19"/>
      <c r="J16" s="17"/>
      <c r="K16" s="3"/>
      <c r="L16" s="3"/>
      <c r="M16" s="18"/>
      <c r="N16" s="2"/>
      <c r="O16" s="2"/>
      <c r="P16" s="19"/>
      <c r="Q16" s="27"/>
      <c r="S16" s="2"/>
      <c r="X16" s="2"/>
      <c r="Y16" s="19"/>
      <c r="Z16" s="2"/>
      <c r="AF16" s="2"/>
      <c r="AG16" s="2"/>
    </row>
    <row r="17" spans="1:24" x14ac:dyDescent="0.2">
      <c r="A17" s="93">
        <v>10</v>
      </c>
      <c r="B17" s="59" t="s">
        <v>31</v>
      </c>
      <c r="C17" s="66" t="s">
        <v>6</v>
      </c>
      <c r="D17" s="53">
        <v>1</v>
      </c>
      <c r="E17" s="54">
        <v>1300</v>
      </c>
      <c r="F17" s="94">
        <f t="shared" si="0"/>
        <v>1300</v>
      </c>
      <c r="H17" s="2"/>
      <c r="I17" s="8"/>
      <c r="J17" s="3"/>
      <c r="K17" s="3"/>
      <c r="L17" s="3"/>
      <c r="M17" s="3"/>
      <c r="N17" s="2"/>
      <c r="O17" s="2"/>
      <c r="P17" s="8"/>
      <c r="Q17" s="5"/>
    </row>
    <row r="18" spans="1:24" x14ac:dyDescent="0.2">
      <c r="A18" s="93">
        <v>11</v>
      </c>
      <c r="B18" s="67" t="s">
        <v>34</v>
      </c>
      <c r="C18" s="66"/>
      <c r="D18" s="53"/>
      <c r="E18" s="54">
        <v>10000</v>
      </c>
      <c r="F18" s="94">
        <v>10000</v>
      </c>
      <c r="H18" s="2"/>
      <c r="I18" s="8"/>
      <c r="J18" s="3"/>
      <c r="K18" s="3"/>
      <c r="L18" s="3"/>
      <c r="M18" s="3"/>
      <c r="N18" s="2"/>
      <c r="O18" s="2"/>
      <c r="P18" s="8"/>
      <c r="Q18" s="5"/>
    </row>
    <row r="19" spans="1:24" x14ac:dyDescent="0.2">
      <c r="A19" s="96"/>
      <c r="B19" s="68" t="s">
        <v>10</v>
      </c>
      <c r="C19" s="56"/>
      <c r="D19" s="53"/>
      <c r="E19" s="54"/>
      <c r="F19" s="95">
        <f>SUM(F5:F18)</f>
        <v>1315918</v>
      </c>
      <c r="I19" s="19"/>
      <c r="J19" s="17"/>
      <c r="K19" s="3"/>
      <c r="L19" s="3"/>
      <c r="M19" s="3"/>
      <c r="P19" s="19"/>
      <c r="Q19" s="27"/>
      <c r="S19" s="2"/>
      <c r="T19" s="18"/>
      <c r="X19" s="28"/>
    </row>
    <row r="20" spans="1:24" ht="13.5" thickBot="1" x14ac:dyDescent="0.25">
      <c r="A20" s="97">
        <v>17</v>
      </c>
      <c r="B20" s="69" t="s">
        <v>35</v>
      </c>
      <c r="C20" s="53" t="s">
        <v>36</v>
      </c>
      <c r="D20" s="53">
        <v>10</v>
      </c>
      <c r="E20" s="54">
        <v>20000</v>
      </c>
      <c r="F20" s="111">
        <f>D20*E20</f>
        <v>200000</v>
      </c>
      <c r="J20" s="3"/>
      <c r="K20" s="3"/>
      <c r="L20" s="3"/>
      <c r="M20" s="18"/>
      <c r="Q20" s="2"/>
      <c r="R20" s="29"/>
      <c r="S20" s="2"/>
      <c r="T20" s="18"/>
      <c r="X20" s="28"/>
    </row>
    <row r="21" spans="1:24" ht="13.5" thickBot="1" x14ac:dyDescent="0.25">
      <c r="A21" s="98"/>
      <c r="B21" s="68" t="s">
        <v>10</v>
      </c>
      <c r="C21" s="53"/>
      <c r="D21" s="53"/>
      <c r="E21" s="110"/>
      <c r="F21" s="113">
        <f>SUM(F19:F20)</f>
        <v>1515918</v>
      </c>
      <c r="J21" s="3"/>
      <c r="K21" s="3"/>
      <c r="L21" s="3"/>
      <c r="M21" s="18"/>
      <c r="Q21" s="2"/>
      <c r="R21" s="29"/>
      <c r="S21" s="2"/>
      <c r="T21" s="18"/>
      <c r="X21" s="28"/>
    </row>
    <row r="22" spans="1:24" x14ac:dyDescent="0.2">
      <c r="A22" s="99" t="s">
        <v>11</v>
      </c>
      <c r="B22" s="85"/>
      <c r="C22" s="85"/>
      <c r="D22" s="85"/>
      <c r="E22" s="85"/>
      <c r="F22" s="112"/>
      <c r="J22" s="3"/>
      <c r="K22" s="3"/>
      <c r="L22" s="3"/>
      <c r="M22" s="18"/>
      <c r="Q22" s="2"/>
      <c r="R22" s="29"/>
      <c r="S22" s="2"/>
      <c r="T22" s="18"/>
      <c r="X22" s="28"/>
    </row>
    <row r="23" spans="1:24" x14ac:dyDescent="0.2">
      <c r="A23" s="93">
        <v>18</v>
      </c>
      <c r="B23" s="55" t="s">
        <v>33</v>
      </c>
      <c r="C23" s="70" t="s">
        <v>6</v>
      </c>
      <c r="D23" s="71">
        <v>1</v>
      </c>
      <c r="E23" s="72">
        <v>300000</v>
      </c>
      <c r="F23" s="100">
        <f>D23*E23</f>
        <v>300000</v>
      </c>
      <c r="I23" s="30"/>
      <c r="J23" s="3"/>
      <c r="K23" s="3"/>
      <c r="L23" s="3"/>
      <c r="M23" s="18"/>
      <c r="Q23" s="2"/>
      <c r="R23" s="29"/>
      <c r="S23" s="2"/>
      <c r="T23" s="18"/>
      <c r="X23" s="28"/>
    </row>
    <row r="24" spans="1:24" x14ac:dyDescent="0.2">
      <c r="A24" s="101"/>
      <c r="B24" s="68" t="s">
        <v>10</v>
      </c>
      <c r="C24" s="70"/>
      <c r="D24" s="53"/>
      <c r="E24" s="54"/>
      <c r="F24" s="94">
        <f>SUM(F23:F23)</f>
        <v>300000</v>
      </c>
      <c r="J24" s="3"/>
      <c r="K24" s="3"/>
      <c r="L24" s="3"/>
      <c r="M24" s="18"/>
      <c r="Q24" s="2"/>
      <c r="R24" s="29"/>
      <c r="S24" s="2"/>
      <c r="T24" s="18"/>
      <c r="X24" s="28"/>
    </row>
    <row r="25" spans="1:24" ht="13.5" thickBot="1" x14ac:dyDescent="0.25">
      <c r="A25" s="101">
        <v>27</v>
      </c>
      <c r="B25" s="67" t="s">
        <v>12</v>
      </c>
      <c r="C25" s="73" t="s">
        <v>13</v>
      </c>
      <c r="D25" s="53">
        <v>1</v>
      </c>
      <c r="E25" s="74">
        <v>20000</v>
      </c>
      <c r="F25" s="115">
        <v>20000</v>
      </c>
      <c r="J25" s="3"/>
      <c r="K25" s="3"/>
      <c r="L25" s="3"/>
      <c r="M25" s="18"/>
      <c r="Q25" s="2"/>
      <c r="R25" s="29"/>
      <c r="S25" s="2"/>
      <c r="T25" s="18"/>
      <c r="X25" s="28"/>
    </row>
    <row r="26" spans="1:24" ht="13.5" thickBot="1" x14ac:dyDescent="0.25">
      <c r="A26" s="101"/>
      <c r="B26" s="68" t="s">
        <v>10</v>
      </c>
      <c r="C26" s="73"/>
      <c r="D26" s="53"/>
      <c r="E26" s="114"/>
      <c r="F26" s="116">
        <f>SUM(F24:F25)</f>
        <v>320000</v>
      </c>
      <c r="J26" s="3"/>
      <c r="K26" s="3"/>
      <c r="L26" s="3"/>
      <c r="M26" s="18"/>
      <c r="Q26" s="2"/>
      <c r="R26" s="29"/>
      <c r="S26" s="2"/>
      <c r="T26" s="18"/>
      <c r="X26" s="28"/>
    </row>
    <row r="27" spans="1:24" x14ac:dyDescent="0.2">
      <c r="A27" s="99" t="s">
        <v>14</v>
      </c>
      <c r="B27" s="85"/>
      <c r="C27" s="85"/>
      <c r="D27" s="85"/>
      <c r="E27" s="85"/>
      <c r="F27" s="112"/>
      <c r="I27" s="19"/>
      <c r="J27" s="17"/>
      <c r="K27" s="2"/>
      <c r="L27" s="3"/>
      <c r="M27" s="3"/>
      <c r="P27" s="19"/>
      <c r="Q27" s="17"/>
      <c r="R27" s="2"/>
    </row>
    <row r="28" spans="1:24" x14ac:dyDescent="0.2">
      <c r="A28" s="97">
        <v>28</v>
      </c>
      <c r="B28" s="59" t="s">
        <v>15</v>
      </c>
      <c r="C28" s="75"/>
      <c r="D28" s="53"/>
      <c r="E28" s="54"/>
      <c r="F28" s="95">
        <v>446275</v>
      </c>
      <c r="J28" s="17"/>
      <c r="K28" s="2"/>
      <c r="L28" s="3"/>
      <c r="M28" s="18"/>
      <c r="Q28" s="17"/>
      <c r="R28" s="2"/>
      <c r="T28" s="18"/>
    </row>
    <row r="29" spans="1:24" ht="26.25" thickBot="1" x14ac:dyDescent="0.25">
      <c r="A29" s="97">
        <v>29</v>
      </c>
      <c r="B29" s="77" t="s">
        <v>16</v>
      </c>
      <c r="C29" s="65"/>
      <c r="D29" s="53"/>
      <c r="E29" s="58"/>
      <c r="F29" s="111">
        <f>F28*0.2</f>
        <v>89255</v>
      </c>
      <c r="J29" s="17"/>
      <c r="K29" s="2"/>
      <c r="L29" s="3"/>
      <c r="M29" s="18"/>
      <c r="Q29" s="17"/>
      <c r="R29" s="2"/>
      <c r="T29" s="18"/>
    </row>
    <row r="30" spans="1:24" ht="13.5" thickBot="1" x14ac:dyDescent="0.25">
      <c r="A30" s="98"/>
      <c r="B30" s="68" t="s">
        <v>10</v>
      </c>
      <c r="C30" s="66"/>
      <c r="D30" s="53"/>
      <c r="E30" s="117"/>
      <c r="F30" s="113">
        <f>SUM(F28:F29)</f>
        <v>535530</v>
      </c>
      <c r="L30" s="1"/>
      <c r="M30" s="31"/>
      <c r="N30" s="32"/>
      <c r="Q30" s="17"/>
      <c r="R30" s="2"/>
      <c r="T30" s="18"/>
    </row>
    <row r="31" spans="1:24" x14ac:dyDescent="0.2">
      <c r="A31" s="99" t="s">
        <v>17</v>
      </c>
      <c r="B31" s="85"/>
      <c r="C31" s="85"/>
      <c r="D31" s="85"/>
      <c r="E31" s="85"/>
      <c r="F31" s="112"/>
      <c r="L31" s="1"/>
    </row>
    <row r="32" spans="1:24" ht="25.5" x14ac:dyDescent="0.2">
      <c r="A32" s="97">
        <v>30</v>
      </c>
      <c r="B32" s="77" t="s">
        <v>18</v>
      </c>
      <c r="C32" s="73" t="s">
        <v>13</v>
      </c>
      <c r="D32" s="53"/>
      <c r="E32" s="74">
        <v>15000</v>
      </c>
      <c r="F32" s="102">
        <v>15000</v>
      </c>
      <c r="L32" s="1"/>
    </row>
    <row r="33" spans="1:24" ht="13.5" thickBot="1" x14ac:dyDescent="0.25">
      <c r="A33" s="97">
        <v>32</v>
      </c>
      <c r="B33" s="67" t="s">
        <v>19</v>
      </c>
      <c r="C33" s="73" t="s">
        <v>13</v>
      </c>
      <c r="D33" s="53"/>
      <c r="E33" s="74">
        <v>10000</v>
      </c>
      <c r="F33" s="115">
        <v>10000</v>
      </c>
      <c r="I33" s="8"/>
      <c r="J33" s="15"/>
      <c r="P33" s="33"/>
    </row>
    <row r="34" spans="1:24" ht="13.5" thickBot="1" x14ac:dyDescent="0.25">
      <c r="A34" s="103"/>
      <c r="B34" s="76" t="s">
        <v>10</v>
      </c>
      <c r="C34" s="73"/>
      <c r="D34" s="53"/>
      <c r="E34" s="114"/>
      <c r="F34" s="116">
        <f>SUM(F32:F33)</f>
        <v>25000</v>
      </c>
      <c r="G34" s="34"/>
      <c r="H34" s="34"/>
      <c r="I34" s="34"/>
      <c r="L34" s="35"/>
      <c r="X34" s="13"/>
    </row>
    <row r="35" spans="1:24" ht="13.5" thickBot="1" x14ac:dyDescent="0.25">
      <c r="A35" s="104" t="s">
        <v>20</v>
      </c>
      <c r="B35" s="105"/>
      <c r="C35" s="106"/>
      <c r="D35" s="107"/>
      <c r="E35" s="108"/>
      <c r="F35" s="109">
        <f>F21+F26+F30+F34</f>
        <v>2396448</v>
      </c>
      <c r="G35" s="34"/>
      <c r="H35" s="34"/>
      <c r="I35" s="34"/>
      <c r="L35" s="35"/>
      <c r="X35" s="13"/>
    </row>
    <row r="36" spans="1:24" x14ac:dyDescent="0.2">
      <c r="A36" s="34"/>
      <c r="B36" s="36"/>
      <c r="C36" s="37"/>
      <c r="D36" s="41"/>
      <c r="E36" s="44"/>
      <c r="F36" s="44"/>
      <c r="G36" s="34"/>
      <c r="H36" s="34"/>
      <c r="I36" s="38"/>
      <c r="J36" s="39"/>
      <c r="L36" s="35"/>
      <c r="X36" s="19"/>
    </row>
    <row r="37" spans="1:24" x14ac:dyDescent="0.2">
      <c r="A37" s="34"/>
      <c r="B37" s="34"/>
      <c r="C37" s="40"/>
      <c r="D37" s="41"/>
      <c r="E37" s="45"/>
      <c r="F37" s="46"/>
      <c r="G37" s="34"/>
      <c r="H37" s="34"/>
      <c r="I37" s="34"/>
      <c r="L37" s="1"/>
    </row>
    <row r="38" spans="1:24" x14ac:dyDescent="0.2">
      <c r="I38" s="8"/>
      <c r="J38" s="15"/>
      <c r="L38" s="1"/>
    </row>
    <row r="39" spans="1:24" x14ac:dyDescent="0.2">
      <c r="I39" s="19"/>
    </row>
    <row r="40" spans="1:24" x14ac:dyDescent="0.2">
      <c r="D40" s="18"/>
      <c r="N40" s="2"/>
    </row>
    <row r="41" spans="1:24" x14ac:dyDescent="0.2">
      <c r="N41" s="2"/>
    </row>
    <row r="42" spans="1:24" x14ac:dyDescent="0.2">
      <c r="E42" s="47"/>
      <c r="F42" s="47"/>
      <c r="L42" s="1"/>
      <c r="N42" s="2"/>
      <c r="Q42" s="1"/>
      <c r="R42" s="1"/>
      <c r="S42" s="1"/>
      <c r="T42" s="1"/>
    </row>
    <row r="43" spans="1:24" x14ac:dyDescent="0.2">
      <c r="E43" s="47"/>
      <c r="F43" s="47"/>
      <c r="K43" s="25"/>
      <c r="L43" s="1"/>
      <c r="M43" s="15"/>
      <c r="N43" s="8"/>
      <c r="Q43" s="1"/>
      <c r="R43" s="1"/>
      <c r="S43" s="1"/>
      <c r="T43" s="1"/>
    </row>
    <row r="44" spans="1:24" x14ac:dyDescent="0.2">
      <c r="E44" s="47"/>
      <c r="F44" s="47"/>
      <c r="K44" s="19"/>
      <c r="L44" s="1"/>
      <c r="Q44" s="1"/>
      <c r="R44" s="1"/>
      <c r="S44" s="1"/>
      <c r="T44" s="1"/>
    </row>
    <row r="45" spans="1:24" x14ac:dyDescent="0.2">
      <c r="E45" s="47"/>
      <c r="F45" s="47"/>
      <c r="L45" s="1"/>
      <c r="Q45" s="1"/>
      <c r="R45" s="1"/>
      <c r="S45" s="1"/>
      <c r="T45" s="1"/>
    </row>
    <row r="46" spans="1:24" x14ac:dyDescent="0.2">
      <c r="E46" s="47"/>
      <c r="F46" s="47"/>
      <c r="L46" s="1"/>
      <c r="Q46" s="1"/>
      <c r="R46" s="1"/>
      <c r="S46" s="1"/>
      <c r="T46" s="1"/>
    </row>
    <row r="47" spans="1:24" x14ac:dyDescent="0.2">
      <c r="E47" s="47"/>
      <c r="F47" s="47"/>
      <c r="L47" s="1"/>
      <c r="N47" s="2"/>
      <c r="Q47" s="1"/>
      <c r="R47" s="1"/>
      <c r="S47" s="1"/>
      <c r="T47" s="1"/>
    </row>
    <row r="48" spans="1:24" x14ac:dyDescent="0.2">
      <c r="E48" s="47"/>
      <c r="F48" s="47"/>
      <c r="L48" s="1"/>
      <c r="N48" s="2"/>
      <c r="Q48" s="1"/>
      <c r="R48" s="1"/>
      <c r="S48" s="1"/>
      <c r="T48" s="1"/>
    </row>
    <row r="49" spans="5:20" x14ac:dyDescent="0.2">
      <c r="E49" s="47"/>
      <c r="F49" s="47"/>
      <c r="L49" s="1"/>
      <c r="N49" s="2"/>
      <c r="Q49" s="1"/>
      <c r="R49" s="1"/>
      <c r="S49" s="1"/>
      <c r="T49" s="1"/>
    </row>
    <row r="50" spans="5:20" x14ac:dyDescent="0.2">
      <c r="E50" s="47"/>
      <c r="F50" s="47"/>
      <c r="L50" s="1"/>
      <c r="N50" s="2"/>
      <c r="Q50" s="1"/>
      <c r="R50" s="1"/>
      <c r="S50" s="1"/>
      <c r="T50" s="1"/>
    </row>
    <row r="52" spans="5:20" x14ac:dyDescent="0.2">
      <c r="E52" s="47"/>
      <c r="F52" s="47"/>
      <c r="H52" s="2"/>
      <c r="I52" s="25"/>
      <c r="J52" s="15"/>
      <c r="Q52" s="1"/>
      <c r="R52" s="1"/>
      <c r="S52" s="1"/>
      <c r="T52" s="1"/>
    </row>
    <row r="53" spans="5:20" x14ac:dyDescent="0.2">
      <c r="E53" s="47"/>
      <c r="F53" s="47"/>
      <c r="H53" s="2"/>
      <c r="I53" s="19"/>
      <c r="K53" s="2"/>
      <c r="Q53" s="1"/>
      <c r="R53" s="1"/>
      <c r="S53" s="1"/>
      <c r="T53" s="1"/>
    </row>
    <row r="54" spans="5:20" x14ac:dyDescent="0.2">
      <c r="E54" s="47"/>
      <c r="F54" s="47"/>
      <c r="H54" s="2"/>
      <c r="K54" s="2"/>
      <c r="M54" s="26"/>
      <c r="N54" s="30"/>
      <c r="Q54" s="1"/>
      <c r="R54" s="1"/>
      <c r="S54" s="1"/>
      <c r="T54" s="1"/>
    </row>
    <row r="55" spans="5:20" x14ac:dyDescent="0.2">
      <c r="E55" s="47"/>
      <c r="F55" s="47"/>
      <c r="H55" s="2"/>
      <c r="K55" s="2"/>
      <c r="M55" s="26"/>
      <c r="N55" s="30"/>
      <c r="Q55" s="1"/>
      <c r="R55" s="1"/>
      <c r="S55" s="1"/>
      <c r="T55" s="1"/>
    </row>
  </sheetData>
  <mergeCells count="6">
    <mergeCell ref="A35:C35"/>
    <mergeCell ref="A2:F2"/>
    <mergeCell ref="A4:F4"/>
    <mergeCell ref="A22:F22"/>
    <mergeCell ref="A27:F27"/>
    <mergeCell ref="A31: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2021-02-25T17:27:07Z</dcterms:modified>
</cp:coreProperties>
</file>