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elyalapteva/Documents/"/>
    </mc:Choice>
  </mc:AlternateContent>
  <xr:revisionPtr revIDLastSave="0" documentId="8_{28458D2B-F5CA-B64B-BA71-83ABB3AEC61A}" xr6:coauthVersionLast="36" xr6:coauthVersionMax="36" xr10:uidLastSave="{00000000-0000-0000-0000-000000000000}"/>
  <bookViews>
    <workbookView xWindow="60" yWindow="660" windowWidth="33540" windowHeight="19540" xr2:uid="{00000000-000D-0000-FFFF-FFFF00000000}"/>
  </bookViews>
  <sheets>
    <sheet name="Лист2" sheetId="2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H31" i="2"/>
  <c r="D19" i="2"/>
  <c r="D18" i="2"/>
  <c r="D16" i="2"/>
  <c r="D15" i="2"/>
  <c r="D14" i="2"/>
  <c r="D13" i="2"/>
  <c r="D11" i="2"/>
  <c r="D10" i="2"/>
  <c r="D9" i="2"/>
  <c r="H16" i="2" l="1"/>
  <c r="H15" i="2"/>
  <c r="H14" i="2"/>
  <c r="H13" i="2"/>
  <c r="H34" i="2"/>
  <c r="H32" i="2"/>
  <c r="H29" i="2"/>
  <c r="H27" i="2" l="1"/>
  <c r="H26" i="2"/>
  <c r="H25" i="2"/>
  <c r="H23" i="2"/>
  <c r="H22" i="2"/>
  <c r="H5" i="2"/>
  <c r="H4" i="2"/>
  <c r="H19" i="2" l="1"/>
  <c r="H18" i="2"/>
  <c r="H11" i="2"/>
  <c r="H10" i="2"/>
  <c r="H9" i="2"/>
  <c r="H35" i="2" s="1"/>
</calcChain>
</file>

<file path=xl/sharedStrings.xml><?xml version="1.0" encoding="utf-8"?>
<sst xmlns="http://schemas.openxmlformats.org/spreadsheetml/2006/main" count="79" uniqueCount="69">
  <si>
    <t>Кол-во</t>
  </si>
  <si>
    <t>Еропейский стандарт</t>
  </si>
  <si>
    <t>Наименование посадочного материала - латинское название</t>
  </si>
  <si>
    <t>Кровохлебка</t>
  </si>
  <si>
    <t>Наименование</t>
  </si>
  <si>
    <t>%</t>
  </si>
  <si>
    <t xml:space="preserve"> </t>
  </si>
  <si>
    <t>Deschampsia cespitosa Goldschleier C5L</t>
  </si>
  <si>
    <t>Шучка</t>
  </si>
  <si>
    <t>Деревья - Trees</t>
  </si>
  <si>
    <t>Общее m2 и среднее на м2</t>
  </si>
  <si>
    <t>Рассчетное кол-во на м2</t>
  </si>
  <si>
    <t>300-350</t>
  </si>
  <si>
    <t>Миксы</t>
  </si>
  <si>
    <t>Дикий микс  - Эконом скайлайн</t>
  </si>
  <si>
    <t xml:space="preserve"> C5L - микс дикох злаков и цветов 50/50. Посеять заранее весной.</t>
  </si>
  <si>
    <t>Sanguisorba canadensis C5L</t>
  </si>
  <si>
    <t>Цена</t>
  </si>
  <si>
    <t>Стоимость</t>
  </si>
  <si>
    <t>Павильон</t>
  </si>
  <si>
    <t>Итого</t>
  </si>
  <si>
    <t xml:space="preserve">   высечка по металлу  лист 6 мм - 54 2                                                            труба крепление с надрезом - 412 п.м.</t>
  </si>
  <si>
    <t>Декоративные стены</t>
  </si>
  <si>
    <t>8,5 м2, декоративные ребра из высеки металл 5,7 м2</t>
  </si>
  <si>
    <t>Водоем</t>
  </si>
  <si>
    <t>Свет</t>
  </si>
  <si>
    <t>Мебель сада</t>
  </si>
  <si>
    <t>Клен  гиналла</t>
  </si>
  <si>
    <t xml:space="preserve">Acer ginnala </t>
  </si>
  <si>
    <t>Ирга ламарка</t>
  </si>
  <si>
    <t>Amelanchier lamarckii</t>
  </si>
  <si>
    <t>200-300</t>
  </si>
  <si>
    <t>Выделенные цвета</t>
  </si>
  <si>
    <t>Микс  inside</t>
  </si>
  <si>
    <t>Микс  outside</t>
  </si>
  <si>
    <t>Овсец</t>
  </si>
  <si>
    <t>Helictotrichon semperverens C5L</t>
  </si>
  <si>
    <t>Котовник</t>
  </si>
  <si>
    <t>Nepeta faassenii C5L</t>
  </si>
  <si>
    <t>Вероника</t>
  </si>
  <si>
    <t>Veronica incana C5L</t>
  </si>
  <si>
    <t>Дикий микс  -Классик Пиктория Медоу</t>
  </si>
  <si>
    <t xml:space="preserve"> C3L - Linum perenne, Common Poppy,  Papaver rhoeas, Corn Marigold,  Chrysanthemum segetum, Cornflower, Centaurea cyanus</t>
  </si>
  <si>
    <t>Розовый</t>
  </si>
  <si>
    <t>Фиолетовый</t>
  </si>
  <si>
    <t>Lythrum salicaria Robert С5</t>
  </si>
  <si>
    <t>salvia nemorosa amethyst  С3</t>
  </si>
  <si>
    <t xml:space="preserve">36,7 м2 по 8,25 шт/м2 </t>
  </si>
  <si>
    <t xml:space="preserve">242,7 м2 по 8,25 шт/м2 </t>
  </si>
  <si>
    <t xml:space="preserve">1,46 м2 </t>
  </si>
  <si>
    <t xml:space="preserve">0,96 м2 </t>
  </si>
  <si>
    <t>Покрытия</t>
  </si>
  <si>
    <t>Песок</t>
  </si>
  <si>
    <t>Галька</t>
  </si>
  <si>
    <t>Камень</t>
  </si>
  <si>
    <t>30 м2 х 0,5</t>
  </si>
  <si>
    <t>2м2</t>
  </si>
  <si>
    <t>Камень скальный светлый, шт</t>
  </si>
  <si>
    <t>Зонт</t>
  </si>
  <si>
    <t>Кресла</t>
  </si>
  <si>
    <t xml:space="preserve">Стол </t>
  </si>
  <si>
    <t>Декоративный светильник</t>
  </si>
  <si>
    <t>2 шт, разные по размеру, см эскиз</t>
  </si>
  <si>
    <t>Белый с изогнутой ножкой, складной</t>
  </si>
  <si>
    <t>Искусственный ротанг, тсветлые см эскиз</t>
  </si>
  <si>
    <t>Искуственный ротанг, светлый, круглый д80</t>
  </si>
  <si>
    <t>декор подсветка</t>
  </si>
  <si>
    <t>цветная, фиолетовый и розовый, снизу по остову высечки</t>
  </si>
  <si>
    <t>Спецификация-смета  материалов, посадочного материла и  работ Сада Наутилус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</si>
</sst>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204"/>
      <scheme val="minor"/>
    </font>
    <font>
      <b/>
      <u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4"/>
      <color theme="1"/>
      <name val="Calibri"/>
      <family val="2"/>
      <charset val="204"/>
      <scheme val="minor"/>
    </font>
    <font>
      <b/>
      <u val="singleAccounting"/>
      <sz val="16"/>
      <name val="Calibri"/>
      <family val="2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</font>
    <font>
      <u val="singleAccounting"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</font>
    <font>
      <sz val="12"/>
      <name val="Arial"/>
      <family val="2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1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164" fontId="11" fillId="4" borderId="1" xfId="2" applyNumberFormat="1" applyFont="1" applyFill="1" applyBorder="1" applyAlignment="1">
      <alignment horizontal="center" vertical="center" wrapText="1"/>
    </xf>
    <xf numFmtId="164" fontId="14" fillId="4" borderId="1" xfId="2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 wrapText="1"/>
    </xf>
    <xf numFmtId="164" fontId="11" fillId="4" borderId="2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/>
    <xf numFmtId="0" fontId="4" fillId="0" borderId="1" xfId="0" applyFont="1" applyBorder="1"/>
    <xf numFmtId="0" fontId="4" fillId="0" borderId="1" xfId="0" applyFont="1" applyFill="1" applyBorder="1" applyAlignment="1"/>
  </cellXfs>
  <cellStyles count="10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Обычный" xfId="0" builtinId="0"/>
    <cellStyle name="Обычный 2" xfId="1" xr:uid="{00000000-0005-0000-0000-000034000000}"/>
    <cellStyle name="Обычный 2 2 2" xfId="2" xr:uid="{00000000-0005-0000-0000-000035000000}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114" zoomScaleNormal="139" workbookViewId="0">
      <pane ySplit="1" topLeftCell="A21" activePane="bottomLeft" state="frozen"/>
      <selection pane="bottomLeft" activeCell="D40" sqref="D40"/>
    </sheetView>
  </sheetViews>
  <sheetFormatPr baseColWidth="10" defaultColWidth="8.83203125" defaultRowHeight="24"/>
  <cols>
    <col min="1" max="1" width="18.33203125" style="9" customWidth="1"/>
    <col min="2" max="2" width="40.1640625" style="10" customWidth="1"/>
    <col min="3" max="3" width="13.1640625" style="11" customWidth="1"/>
    <col min="4" max="4" width="15.1640625" style="12" customWidth="1"/>
    <col min="5" max="5" width="9.83203125" style="8" customWidth="1"/>
    <col min="6" max="6" width="9" style="4" customWidth="1"/>
    <col min="7" max="7" width="9.1640625" style="1" customWidth="1"/>
    <col min="8" max="8" width="17.33203125" style="1" customWidth="1"/>
    <col min="9" max="16384" width="8.83203125" style="1"/>
  </cols>
  <sheetData>
    <row r="1" spans="1:9" ht="47" customHeight="1">
      <c r="A1" s="36" t="s">
        <v>68</v>
      </c>
      <c r="B1" s="36"/>
      <c r="C1" s="36"/>
      <c r="D1" s="36"/>
      <c r="E1" s="36"/>
      <c r="F1" s="36"/>
    </row>
    <row r="2" spans="1:9" ht="35" customHeight="1">
      <c r="A2" s="52" t="s">
        <v>9</v>
      </c>
      <c r="B2" s="53"/>
      <c r="C2" s="53"/>
      <c r="D2" s="53"/>
      <c r="E2" s="53"/>
      <c r="F2" s="53"/>
      <c r="G2" s="53"/>
      <c r="H2" s="53"/>
    </row>
    <row r="3" spans="1:9" s="5" customFormat="1" ht="39" customHeight="1">
      <c r="A3" s="27" t="s">
        <v>4</v>
      </c>
      <c r="B3" s="28" t="s">
        <v>2</v>
      </c>
      <c r="C3" s="24" t="s">
        <v>1</v>
      </c>
      <c r="D3" s="29" t="s">
        <v>0</v>
      </c>
      <c r="E3" s="48" t="s">
        <v>17</v>
      </c>
      <c r="F3" s="49"/>
      <c r="G3" s="50"/>
      <c r="H3" s="19" t="s">
        <v>18</v>
      </c>
    </row>
    <row r="4" spans="1:9" s="2" customFormat="1" ht="30" customHeight="1">
      <c r="A4" s="17" t="s">
        <v>27</v>
      </c>
      <c r="B4" s="18" t="s">
        <v>28</v>
      </c>
      <c r="C4" s="6" t="s">
        <v>12</v>
      </c>
      <c r="D4" s="15">
        <v>3</v>
      </c>
      <c r="E4" s="44">
        <v>6000</v>
      </c>
      <c r="F4" s="45"/>
      <c r="G4" s="46"/>
      <c r="H4" s="33">
        <f>D4*E4</f>
        <v>18000</v>
      </c>
    </row>
    <row r="5" spans="1:9" s="2" customFormat="1" ht="30" customHeight="1">
      <c r="A5" s="17" t="s">
        <v>29</v>
      </c>
      <c r="B5" s="18" t="s">
        <v>30</v>
      </c>
      <c r="C5" s="6" t="s">
        <v>31</v>
      </c>
      <c r="D5" s="15">
        <v>5</v>
      </c>
      <c r="E5" s="44">
        <v>5500</v>
      </c>
      <c r="F5" s="45"/>
      <c r="G5" s="46"/>
      <c r="H5" s="33">
        <f>D5*E5</f>
        <v>27500</v>
      </c>
    </row>
    <row r="6" spans="1:9" ht="34" customHeight="1">
      <c r="A6" s="47" t="s">
        <v>13</v>
      </c>
      <c r="B6" s="47"/>
      <c r="C6" s="47"/>
      <c r="D6" s="47"/>
      <c r="E6" s="47"/>
      <c r="F6" s="47"/>
      <c r="G6" s="47"/>
      <c r="H6" s="47"/>
    </row>
    <row r="7" spans="1:9" ht="36" customHeight="1">
      <c r="A7" s="22" t="s">
        <v>4</v>
      </c>
      <c r="B7" s="23" t="s">
        <v>2</v>
      </c>
      <c r="C7" s="24" t="s">
        <v>10</v>
      </c>
      <c r="D7" s="25" t="s">
        <v>0</v>
      </c>
      <c r="E7" s="25" t="s">
        <v>5</v>
      </c>
      <c r="F7" s="26" t="s">
        <v>11</v>
      </c>
      <c r="G7" s="19" t="s">
        <v>17</v>
      </c>
      <c r="H7" s="19"/>
    </row>
    <row r="8" spans="1:9" ht="23" customHeight="1">
      <c r="A8" s="47" t="s">
        <v>33</v>
      </c>
      <c r="B8" s="47"/>
      <c r="C8" s="47"/>
      <c r="D8" s="47"/>
      <c r="E8" s="47"/>
      <c r="F8" s="47"/>
      <c r="G8" s="47"/>
      <c r="H8" s="47"/>
    </row>
    <row r="9" spans="1:9" s="3" customFormat="1" ht="23" customHeight="1">
      <c r="A9" s="30" t="s">
        <v>8</v>
      </c>
      <c r="B9" s="31" t="s">
        <v>7</v>
      </c>
      <c r="C9" s="51" t="s">
        <v>47</v>
      </c>
      <c r="D9" s="16">
        <f t="shared" ref="D9:D11" si="0">36.7*E9*F9</f>
        <v>44.040000000000006</v>
      </c>
      <c r="E9" s="7">
        <v>0.2</v>
      </c>
      <c r="F9" s="13">
        <v>6</v>
      </c>
      <c r="G9" s="21">
        <v>300</v>
      </c>
      <c r="H9" s="33">
        <f t="shared" ref="H9:H11" si="1">D9*G9</f>
        <v>13212.000000000002</v>
      </c>
      <c r="I9" s="3" t="s">
        <v>6</v>
      </c>
    </row>
    <row r="10" spans="1:9" s="2" customFormat="1" ht="23" customHeight="1">
      <c r="A10" s="30" t="s">
        <v>3</v>
      </c>
      <c r="B10" s="31" t="s">
        <v>16</v>
      </c>
      <c r="C10" s="51"/>
      <c r="D10" s="16">
        <f t="shared" si="0"/>
        <v>33.03</v>
      </c>
      <c r="E10" s="7">
        <v>0.1</v>
      </c>
      <c r="F10" s="14">
        <v>9</v>
      </c>
      <c r="G10" s="20">
        <v>350</v>
      </c>
      <c r="H10" s="33">
        <f t="shared" si="1"/>
        <v>11560.5</v>
      </c>
    </row>
    <row r="11" spans="1:9" s="3" customFormat="1" ht="50" customHeight="1">
      <c r="A11" s="30" t="s">
        <v>14</v>
      </c>
      <c r="B11" s="32" t="s">
        <v>15</v>
      </c>
      <c r="C11" s="51"/>
      <c r="D11" s="16">
        <f t="shared" si="0"/>
        <v>154.14000000000001</v>
      </c>
      <c r="E11" s="7">
        <v>0.7</v>
      </c>
      <c r="F11" s="13">
        <v>6</v>
      </c>
      <c r="G11" s="21">
        <v>150</v>
      </c>
      <c r="H11" s="33">
        <f t="shared" si="1"/>
        <v>23121.000000000004</v>
      </c>
    </row>
    <row r="12" spans="1:9" ht="23" customHeight="1">
      <c r="A12" s="47" t="s">
        <v>34</v>
      </c>
      <c r="B12" s="47"/>
      <c r="C12" s="47"/>
      <c r="D12" s="47"/>
      <c r="E12" s="47"/>
      <c r="F12" s="47"/>
      <c r="G12" s="47"/>
      <c r="H12" s="47"/>
    </row>
    <row r="13" spans="1:9" s="3" customFormat="1" ht="23" customHeight="1">
      <c r="A13" s="57" t="s">
        <v>35</v>
      </c>
      <c r="B13" s="58" t="s">
        <v>36</v>
      </c>
      <c r="C13" s="59" t="s">
        <v>48</v>
      </c>
      <c r="D13" s="16">
        <f>24.27*E13*F13</f>
        <v>109.215</v>
      </c>
      <c r="E13" s="7">
        <v>0.5</v>
      </c>
      <c r="F13" s="13">
        <v>9</v>
      </c>
      <c r="G13" s="21">
        <v>500</v>
      </c>
      <c r="H13" s="33">
        <f t="shared" ref="H13:H16" si="2">D13*G13</f>
        <v>54607.5</v>
      </c>
    </row>
    <row r="14" spans="1:9" s="3" customFormat="1" ht="23" customHeight="1">
      <c r="A14" s="57" t="s">
        <v>37</v>
      </c>
      <c r="B14" s="58" t="s">
        <v>38</v>
      </c>
      <c r="C14" s="60"/>
      <c r="D14" s="16">
        <f t="shared" ref="D14:D16" si="3">24.27*E14*F14</f>
        <v>14.562000000000001</v>
      </c>
      <c r="E14" s="7">
        <v>0.1</v>
      </c>
      <c r="F14" s="13">
        <v>6</v>
      </c>
      <c r="G14" s="21">
        <v>300</v>
      </c>
      <c r="H14" s="33">
        <f t="shared" si="2"/>
        <v>4368.6000000000004</v>
      </c>
      <c r="I14" s="3" t="s">
        <v>6</v>
      </c>
    </row>
    <row r="15" spans="1:9" s="2" customFormat="1" ht="23" customHeight="1">
      <c r="A15" s="57" t="s">
        <v>39</v>
      </c>
      <c r="B15" s="61" t="s">
        <v>40</v>
      </c>
      <c r="C15" s="60"/>
      <c r="D15" s="16">
        <f t="shared" si="3"/>
        <v>43.686</v>
      </c>
      <c r="E15" s="7">
        <v>0.2</v>
      </c>
      <c r="F15" s="14">
        <v>9</v>
      </c>
      <c r="G15" s="20">
        <v>350</v>
      </c>
      <c r="H15" s="33">
        <f t="shared" si="2"/>
        <v>15290.1</v>
      </c>
    </row>
    <row r="16" spans="1:9" s="3" customFormat="1" ht="50" customHeight="1">
      <c r="A16" s="57" t="s">
        <v>41</v>
      </c>
      <c r="B16" s="58" t="s">
        <v>42</v>
      </c>
      <c r="C16" s="62"/>
      <c r="D16" s="16">
        <f t="shared" si="3"/>
        <v>43.686</v>
      </c>
      <c r="E16" s="7">
        <v>0.2</v>
      </c>
      <c r="F16" s="14">
        <v>9</v>
      </c>
      <c r="G16" s="21">
        <v>150</v>
      </c>
      <c r="H16" s="33">
        <f t="shared" si="2"/>
        <v>6552.9</v>
      </c>
    </row>
    <row r="17" spans="1:8" ht="23" customHeight="1">
      <c r="A17" s="47" t="s">
        <v>32</v>
      </c>
      <c r="B17" s="47"/>
      <c r="C17" s="47"/>
      <c r="D17" s="47"/>
      <c r="E17" s="47"/>
      <c r="F17" s="47"/>
      <c r="G17" s="47"/>
      <c r="H17" s="47"/>
    </row>
    <row r="18" spans="1:8" s="3" customFormat="1" ht="23" customHeight="1">
      <c r="A18" s="30" t="s">
        <v>43</v>
      </c>
      <c r="B18" s="32" t="s">
        <v>45</v>
      </c>
      <c r="C18" s="34" t="s">
        <v>49</v>
      </c>
      <c r="D18" s="16">
        <f>1.46*F18</f>
        <v>7.3</v>
      </c>
      <c r="E18" s="7"/>
      <c r="F18" s="13">
        <v>5</v>
      </c>
      <c r="G18" s="21">
        <v>500</v>
      </c>
      <c r="H18" s="33">
        <f t="shared" ref="H18:H19" si="4">D18*G18</f>
        <v>3650</v>
      </c>
    </row>
    <row r="19" spans="1:8" s="2" customFormat="1" ht="23" customHeight="1">
      <c r="A19" s="30" t="s">
        <v>44</v>
      </c>
      <c r="B19" s="32" t="s">
        <v>46</v>
      </c>
      <c r="C19" s="34" t="s">
        <v>50</v>
      </c>
      <c r="D19" s="16">
        <f>1.46*F19</f>
        <v>13.14</v>
      </c>
      <c r="E19" s="7"/>
      <c r="F19" s="13">
        <v>9</v>
      </c>
      <c r="G19" s="20">
        <v>500</v>
      </c>
      <c r="H19" s="33">
        <f t="shared" si="4"/>
        <v>6570</v>
      </c>
    </row>
    <row r="20" spans="1:8" ht="19">
      <c r="A20" s="47" t="s">
        <v>19</v>
      </c>
      <c r="B20" s="47"/>
      <c r="C20" s="47"/>
      <c r="D20" s="47"/>
      <c r="E20" s="47"/>
      <c r="F20" s="47"/>
      <c r="G20" s="47"/>
      <c r="H20" s="47"/>
    </row>
    <row r="21" spans="1:8" s="5" customFormat="1" ht="39" customHeight="1">
      <c r="A21" s="27" t="s">
        <v>4</v>
      </c>
      <c r="B21" s="28" t="s">
        <v>2</v>
      </c>
      <c r="C21" s="24" t="s">
        <v>1</v>
      </c>
      <c r="D21" s="29" t="s">
        <v>0</v>
      </c>
      <c r="E21" s="48" t="s">
        <v>17</v>
      </c>
      <c r="F21" s="49"/>
      <c r="G21" s="50"/>
      <c r="H21" s="19"/>
    </row>
    <row r="22" spans="1:8" ht="56" customHeight="1">
      <c r="A22" s="30" t="s">
        <v>22</v>
      </c>
      <c r="B22" s="32" t="s">
        <v>21</v>
      </c>
      <c r="C22" s="34"/>
      <c r="D22" s="16">
        <v>1</v>
      </c>
      <c r="E22" s="54">
        <v>150000</v>
      </c>
      <c r="F22" s="55"/>
      <c r="G22" s="56"/>
      <c r="H22" s="33">
        <f>D22*E22</f>
        <v>150000</v>
      </c>
    </row>
    <row r="23" spans="1:8" ht="34">
      <c r="A23" s="30" t="s">
        <v>24</v>
      </c>
      <c r="B23" s="32" t="s">
        <v>23</v>
      </c>
      <c r="C23" s="34"/>
      <c r="D23" s="16">
        <v>1</v>
      </c>
      <c r="E23" s="44">
        <v>120000</v>
      </c>
      <c r="F23" s="45"/>
      <c r="G23" s="46"/>
      <c r="H23" s="33">
        <f>D23*E23</f>
        <v>120000</v>
      </c>
    </row>
    <row r="24" spans="1:8" ht="19">
      <c r="A24" s="47" t="s">
        <v>51</v>
      </c>
      <c r="B24" s="47"/>
      <c r="C24" s="47"/>
      <c r="D24" s="47"/>
      <c r="E24" s="47"/>
      <c r="F24" s="47"/>
      <c r="G24" s="47"/>
      <c r="H24" s="47"/>
    </row>
    <row r="25" spans="1:8" ht="21">
      <c r="A25" s="30" t="s">
        <v>52</v>
      </c>
      <c r="B25" s="37" t="s">
        <v>55</v>
      </c>
      <c r="C25" s="38"/>
      <c r="D25" s="16">
        <v>15</v>
      </c>
      <c r="E25" s="7"/>
      <c r="F25" s="13"/>
      <c r="G25" s="21">
        <v>500</v>
      </c>
      <c r="H25" s="33">
        <f t="shared" ref="H25:H27" si="5">D25*G25</f>
        <v>7500</v>
      </c>
    </row>
    <row r="26" spans="1:8" ht="34" customHeight="1">
      <c r="A26" s="30" t="s">
        <v>53</v>
      </c>
      <c r="B26" s="37" t="s">
        <v>56</v>
      </c>
      <c r="C26" s="38"/>
      <c r="D26" s="16">
        <v>2</v>
      </c>
      <c r="E26" s="64"/>
      <c r="F26" s="65"/>
      <c r="G26" s="63">
        <v>500</v>
      </c>
      <c r="H26" s="33">
        <f>D26*G26</f>
        <v>1000</v>
      </c>
    </row>
    <row r="27" spans="1:8" ht="21">
      <c r="A27" s="30" t="s">
        <v>54</v>
      </c>
      <c r="B27" s="39" t="s">
        <v>57</v>
      </c>
      <c r="C27" s="40"/>
      <c r="D27" s="16">
        <v>5</v>
      </c>
      <c r="E27" s="7"/>
      <c r="F27" s="14"/>
      <c r="G27" s="20">
        <v>4000</v>
      </c>
      <c r="H27" s="33">
        <f t="shared" si="5"/>
        <v>20000</v>
      </c>
    </row>
    <row r="28" spans="1:8" ht="19">
      <c r="A28" s="47" t="s">
        <v>26</v>
      </c>
      <c r="B28" s="47"/>
      <c r="C28" s="47"/>
      <c r="D28" s="47"/>
      <c r="E28" s="47"/>
      <c r="F28" s="47"/>
      <c r="G28" s="47"/>
      <c r="H28" s="47"/>
    </row>
    <row r="29" spans="1:8" ht="21">
      <c r="A29" s="30" t="s">
        <v>58</v>
      </c>
      <c r="B29" s="37" t="s">
        <v>63</v>
      </c>
      <c r="C29" s="38"/>
      <c r="D29" s="16">
        <v>1</v>
      </c>
      <c r="E29" s="7"/>
      <c r="F29" s="13"/>
      <c r="G29" s="21">
        <v>12000</v>
      </c>
      <c r="H29" s="33">
        <f t="shared" ref="H29:H32" si="6">D29*G29</f>
        <v>12000</v>
      </c>
    </row>
    <row r="30" spans="1:8" ht="34" customHeight="1">
      <c r="A30" s="30" t="s">
        <v>59</v>
      </c>
      <c r="B30" s="37" t="s">
        <v>64</v>
      </c>
      <c r="C30" s="38"/>
      <c r="D30" s="16">
        <v>4</v>
      </c>
      <c r="E30" s="65"/>
      <c r="F30" s="65"/>
      <c r="G30" s="65">
        <v>6000</v>
      </c>
      <c r="H30" s="33">
        <f t="shared" si="6"/>
        <v>24000</v>
      </c>
    </row>
    <row r="31" spans="1:8" ht="21">
      <c r="A31" s="30" t="s">
        <v>60</v>
      </c>
      <c r="B31" s="39" t="s">
        <v>65</v>
      </c>
      <c r="C31" s="40"/>
      <c r="D31" s="16">
        <v>1</v>
      </c>
      <c r="E31" s="7"/>
      <c r="F31" s="14"/>
      <c r="G31" s="20">
        <v>5000</v>
      </c>
      <c r="H31" s="33">
        <f t="shared" ref="H31" si="7">D31*G31</f>
        <v>5000</v>
      </c>
    </row>
    <row r="32" spans="1:8" ht="34">
      <c r="A32" s="30" t="s">
        <v>61</v>
      </c>
      <c r="B32" s="39" t="s">
        <v>62</v>
      </c>
      <c r="C32" s="40"/>
      <c r="D32" s="16">
        <v>2</v>
      </c>
      <c r="E32" s="7"/>
      <c r="F32" s="14"/>
      <c r="G32" s="20">
        <v>6000</v>
      </c>
      <c r="H32" s="33">
        <f t="shared" ref="H32" si="8">D32*G32</f>
        <v>12000</v>
      </c>
    </row>
    <row r="33" spans="1:8" ht="19">
      <c r="A33" s="47" t="s">
        <v>25</v>
      </c>
      <c r="B33" s="47"/>
      <c r="C33" s="47"/>
      <c r="D33" s="47"/>
      <c r="E33" s="47"/>
      <c r="F33" s="47"/>
      <c r="G33" s="47"/>
      <c r="H33" s="47"/>
    </row>
    <row r="34" spans="1:8" ht="32" customHeight="1">
      <c r="A34" s="30" t="s">
        <v>66</v>
      </c>
      <c r="B34" s="37" t="s">
        <v>67</v>
      </c>
      <c r="C34" s="38"/>
      <c r="D34" s="16">
        <v>16</v>
      </c>
      <c r="E34" s="7"/>
      <c r="F34" s="13"/>
      <c r="G34" s="21">
        <v>2000</v>
      </c>
      <c r="H34" s="33">
        <f t="shared" ref="H34" si="9">D34*G34</f>
        <v>32000</v>
      </c>
    </row>
    <row r="35" spans="1:8" ht="32" customHeight="1">
      <c r="A35" s="41" t="s">
        <v>20</v>
      </c>
      <c r="B35" s="42"/>
      <c r="C35" s="42"/>
      <c r="D35" s="42"/>
      <c r="E35" s="42"/>
      <c r="F35" s="42"/>
      <c r="G35" s="43"/>
      <c r="H35" s="35">
        <f>SUM(H4:H34)</f>
        <v>567932.6</v>
      </c>
    </row>
  </sheetData>
  <mergeCells count="26">
    <mergeCell ref="B31:C31"/>
    <mergeCell ref="A2:H2"/>
    <mergeCell ref="A6:H6"/>
    <mergeCell ref="A8:H8"/>
    <mergeCell ref="A17:H17"/>
    <mergeCell ref="E3:G3"/>
    <mergeCell ref="E4:G4"/>
    <mergeCell ref="E5:G5"/>
    <mergeCell ref="C9:C11"/>
    <mergeCell ref="A12:H12"/>
    <mergeCell ref="C13:C16"/>
    <mergeCell ref="A20:H20"/>
    <mergeCell ref="A24:H24"/>
    <mergeCell ref="E21:G21"/>
    <mergeCell ref="E22:G22"/>
    <mergeCell ref="E23:G23"/>
    <mergeCell ref="B25:C25"/>
    <mergeCell ref="B26:C26"/>
    <mergeCell ref="B27:C27"/>
    <mergeCell ref="A35:G35"/>
    <mergeCell ref="A28:H28"/>
    <mergeCell ref="B29:C29"/>
    <mergeCell ref="B30:C30"/>
    <mergeCell ref="B32:C32"/>
    <mergeCell ref="A33:H33"/>
    <mergeCell ref="B34:C34"/>
  </mergeCells>
  <pageMargins left="0.7" right="0.7" top="0.75" bottom="0.75" header="0.3" footer="0.3"/>
  <pageSetup paperSize="9" scale="58" fitToHeight="5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Berik Yessaliyev</dc:creator>
  <cp:lastModifiedBy>Microsoft Office User</cp:lastModifiedBy>
  <cp:lastPrinted>2021-02-25T16:56:17Z</cp:lastPrinted>
  <dcterms:created xsi:type="dcterms:W3CDTF">2018-08-25T02:55:04Z</dcterms:created>
  <dcterms:modified xsi:type="dcterms:W3CDTF">2021-02-25T17:13:56Z</dcterms:modified>
</cp:coreProperties>
</file>