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1570" windowHeight="8175"/>
  </bookViews>
  <sheets>
    <sheet name="Лист1" sheetId="1" r:id="rId1"/>
    <sheet name="Лист2" sheetId="2" r:id="rId2"/>
    <sheet name="Лист3" sheetId="3" r:id="rId3"/>
  </sheets>
  <definedNames>
    <definedName name="schneverdinger_goldbirke" localSheetId="0">Лист1!#REF!</definedName>
  </definedNames>
  <calcPr calcId="162913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2" i="1"/>
  <c r="F5" i="1"/>
  <c r="F6" i="1"/>
  <c r="F7" i="1"/>
  <c r="F8" i="1"/>
  <c r="F9" i="1"/>
  <c r="F19" i="1"/>
  <c r="F4" i="1"/>
  <c r="F10" i="1" l="1"/>
  <c r="F20" i="1" s="1"/>
  <c r="F23" i="1" s="1"/>
  <c r="F24" i="1" l="1"/>
</calcChain>
</file>

<file path=xl/sharedStrings.xml><?xml version="1.0" encoding="utf-8"?>
<sst xmlns="http://schemas.openxmlformats.org/spreadsheetml/2006/main" count="41" uniqueCount="31">
  <si>
    <t>Сметная ведомость материалов</t>
  </si>
  <si>
    <t>Позиция</t>
  </si>
  <si>
    <t>Наименование</t>
  </si>
  <si>
    <t>Кол-во</t>
  </si>
  <si>
    <t>Цена, руб.</t>
  </si>
  <si>
    <t>Общая стоимость, руб.</t>
  </si>
  <si>
    <t>Посадочный  материал</t>
  </si>
  <si>
    <t>Итого</t>
  </si>
  <si>
    <t>Строительные материалы</t>
  </si>
  <si>
    <t xml:space="preserve">Итого </t>
  </si>
  <si>
    <t>Общая стоимость материалов</t>
  </si>
  <si>
    <t xml:space="preserve">Общая стоимость проекта с материалами, монтажом и демонтажом </t>
  </si>
  <si>
    <r>
      <t xml:space="preserve">Стоимость </t>
    </r>
    <r>
      <rPr>
        <u/>
        <sz val="14"/>
        <color theme="1"/>
        <rFont val="Times New Roman"/>
        <family val="1"/>
        <charset val="204"/>
      </rPr>
      <t>монтажа</t>
    </r>
    <r>
      <rPr>
        <sz val="14"/>
        <color theme="1"/>
        <rFont val="Times New Roman"/>
        <family val="1"/>
        <charset val="204"/>
      </rPr>
      <t xml:space="preserve"> и </t>
    </r>
    <r>
      <rPr>
        <u/>
        <sz val="14"/>
        <color theme="1"/>
        <rFont val="Times New Roman"/>
        <family val="1"/>
        <charset val="204"/>
      </rPr>
      <t>демонтажа</t>
    </r>
    <r>
      <rPr>
        <sz val="14"/>
        <color theme="1"/>
        <rFont val="Times New Roman"/>
        <family val="1"/>
        <charset val="204"/>
      </rPr>
      <t xml:space="preserve"> (ориентировочно 80% от общей стоимости материалов)</t>
    </r>
  </si>
  <si>
    <t xml:space="preserve">                                                                                  </t>
  </si>
  <si>
    <t>Котовник жилковатый (Nepeta Nervosa) «Pink Cat»</t>
  </si>
  <si>
    <t xml:space="preserve">Осока пальмолистная (Carex muskingumensis) «Little Midge» </t>
  </si>
  <si>
    <t>Посконник морщинистый (Eupatorium rugosum) «Braunlaub»</t>
  </si>
  <si>
    <t>м2</t>
  </si>
  <si>
    <t>Плитка серая  300*300 мм</t>
  </si>
  <si>
    <t xml:space="preserve">Камень валун натуральный </t>
  </si>
  <si>
    <t>МАФ "Счетчик Времени"</t>
  </si>
  <si>
    <t>Скамья из архитектурного бетона</t>
  </si>
  <si>
    <t>Светильники декоративные</t>
  </si>
  <si>
    <t>Фигуры птиц декоративные</t>
  </si>
  <si>
    <t>ед. изм.</t>
  </si>
  <si>
    <t>шт.</t>
  </si>
  <si>
    <t>кг</t>
  </si>
  <si>
    <t>Водоем декоративный</t>
  </si>
  <si>
    <t>Нимфея (Nymphaea tetragona)</t>
  </si>
  <si>
    <t>Дербенник иволистный  (Lythroideae salicaria) «Robert»</t>
  </si>
  <si>
    <t>Мискантус китайский (Miscanthus sinensis) «Silberfeder»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</si>
</sst>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Bookman Old Style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4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70" zoomScaleNormal="70" workbookViewId="0">
      <selection activeCell="B7" sqref="B7"/>
    </sheetView>
  </sheetViews>
  <sheetFormatPr defaultRowHeight="18.75" x14ac:dyDescent="0.3"/>
  <cols>
    <col min="1" max="1" width="11.28515625" style="1" bestFit="1" customWidth="1"/>
    <col min="2" max="2" width="91.85546875" style="1" bestFit="1" customWidth="1"/>
    <col min="3" max="3" width="11.85546875" style="16" customWidth="1"/>
    <col min="4" max="4" width="14.5703125" style="16" customWidth="1"/>
    <col min="5" max="5" width="18.28515625" style="16" bestFit="1" customWidth="1"/>
    <col min="6" max="6" width="27.7109375" style="17" bestFit="1" customWidth="1"/>
    <col min="7" max="16384" width="9.140625" style="1"/>
  </cols>
  <sheetData>
    <row r="1" spans="1:10" x14ac:dyDescent="0.3">
      <c r="A1" s="19" t="s">
        <v>0</v>
      </c>
      <c r="B1" s="19"/>
      <c r="C1" s="19"/>
      <c r="D1" s="19"/>
      <c r="E1" s="19"/>
      <c r="F1" s="19"/>
    </row>
    <row r="2" spans="1:10" x14ac:dyDescent="0.3">
      <c r="A2" s="7" t="s">
        <v>1</v>
      </c>
      <c r="B2" s="7" t="s">
        <v>2</v>
      </c>
      <c r="C2" s="14" t="s">
        <v>24</v>
      </c>
      <c r="D2" s="14" t="s">
        <v>3</v>
      </c>
      <c r="E2" s="14" t="s">
        <v>4</v>
      </c>
      <c r="F2" s="14" t="s">
        <v>5</v>
      </c>
    </row>
    <row r="3" spans="1:10" x14ac:dyDescent="0.3">
      <c r="A3" s="18" t="s">
        <v>6</v>
      </c>
      <c r="B3" s="18"/>
      <c r="C3" s="18"/>
      <c r="D3" s="18"/>
      <c r="E3" s="18"/>
      <c r="F3" s="18"/>
    </row>
    <row r="4" spans="1:10" x14ac:dyDescent="0.3">
      <c r="A4" s="6">
        <v>1</v>
      </c>
      <c r="B4" s="6" t="s">
        <v>15</v>
      </c>
      <c r="C4" s="5" t="s">
        <v>25</v>
      </c>
      <c r="D4" s="5">
        <v>170</v>
      </c>
      <c r="E4" s="5">
        <v>350</v>
      </c>
      <c r="F4" s="5">
        <f>E4*D4</f>
        <v>59500</v>
      </c>
    </row>
    <row r="5" spans="1:10" x14ac:dyDescent="0.3">
      <c r="A5" s="6">
        <v>2</v>
      </c>
      <c r="B5" s="6" t="s">
        <v>29</v>
      </c>
      <c r="C5" s="5" t="s">
        <v>25</v>
      </c>
      <c r="D5" s="5">
        <v>66</v>
      </c>
      <c r="E5" s="5">
        <v>270</v>
      </c>
      <c r="F5" s="5">
        <f t="shared" ref="F5:F9" si="0">E5*D5</f>
        <v>17820</v>
      </c>
    </row>
    <row r="6" spans="1:10" x14ac:dyDescent="0.3">
      <c r="A6" s="6">
        <v>3</v>
      </c>
      <c r="B6" s="6" t="s">
        <v>14</v>
      </c>
      <c r="C6" s="5" t="s">
        <v>25</v>
      </c>
      <c r="D6" s="5">
        <v>27</v>
      </c>
      <c r="E6" s="5">
        <v>250</v>
      </c>
      <c r="F6" s="5">
        <f t="shared" si="0"/>
        <v>6750</v>
      </c>
    </row>
    <row r="7" spans="1:10" x14ac:dyDescent="0.3">
      <c r="A7" s="6">
        <v>4</v>
      </c>
      <c r="B7" s="6" t="s">
        <v>30</v>
      </c>
      <c r="C7" s="5" t="s">
        <v>25</v>
      </c>
      <c r="D7" s="5">
        <v>48</v>
      </c>
      <c r="E7" s="5">
        <v>450</v>
      </c>
      <c r="F7" s="5">
        <f t="shared" si="0"/>
        <v>21600</v>
      </c>
      <c r="J7" s="13" t="s">
        <v>13</v>
      </c>
    </row>
    <row r="8" spans="1:10" x14ac:dyDescent="0.3">
      <c r="A8" s="6">
        <v>5</v>
      </c>
      <c r="B8" s="6" t="s">
        <v>16</v>
      </c>
      <c r="C8" s="5" t="s">
        <v>25</v>
      </c>
      <c r="D8" s="5">
        <v>66</v>
      </c>
      <c r="E8" s="5">
        <v>350</v>
      </c>
      <c r="F8" s="5">
        <f t="shared" si="0"/>
        <v>23100</v>
      </c>
    </row>
    <row r="9" spans="1:10" x14ac:dyDescent="0.3">
      <c r="A9" s="6">
        <v>6</v>
      </c>
      <c r="B9" s="6" t="s">
        <v>28</v>
      </c>
      <c r="C9" s="5" t="s">
        <v>25</v>
      </c>
      <c r="D9" s="5">
        <v>5</v>
      </c>
      <c r="E9" s="5">
        <v>650</v>
      </c>
      <c r="F9" s="5">
        <f t="shared" si="0"/>
        <v>3250</v>
      </c>
    </row>
    <row r="10" spans="1:10" ht="19.5" x14ac:dyDescent="0.3">
      <c r="A10" s="2" t="s">
        <v>7</v>
      </c>
      <c r="B10" s="2"/>
      <c r="C10" s="3"/>
      <c r="D10" s="3"/>
      <c r="E10" s="3"/>
      <c r="F10" s="8">
        <f>SUM(F4:F9)</f>
        <v>132020</v>
      </c>
    </row>
    <row r="11" spans="1:10" x14ac:dyDescent="0.3">
      <c r="A11" s="18" t="s">
        <v>8</v>
      </c>
      <c r="B11" s="18"/>
      <c r="C11" s="18"/>
      <c r="D11" s="18"/>
      <c r="E11" s="18"/>
      <c r="F11" s="18"/>
    </row>
    <row r="12" spans="1:10" x14ac:dyDescent="0.3">
      <c r="A12" s="6">
        <v>1</v>
      </c>
      <c r="B12" s="6" t="s">
        <v>18</v>
      </c>
      <c r="C12" s="5" t="s">
        <v>17</v>
      </c>
      <c r="D12" s="5">
        <v>29.6</v>
      </c>
      <c r="E12" s="5">
        <v>1600</v>
      </c>
      <c r="F12" s="5">
        <f>E12*D12</f>
        <v>47360</v>
      </c>
    </row>
    <row r="13" spans="1:10" x14ac:dyDescent="0.3">
      <c r="A13" s="6">
        <v>2</v>
      </c>
      <c r="B13" s="6" t="s">
        <v>20</v>
      </c>
      <c r="C13" s="5" t="s">
        <v>25</v>
      </c>
      <c r="D13" s="5">
        <v>1</v>
      </c>
      <c r="E13" s="5">
        <v>550000</v>
      </c>
      <c r="F13" s="5">
        <f t="shared" ref="F13:F18" si="1">E13*D13</f>
        <v>550000</v>
      </c>
    </row>
    <row r="14" spans="1:10" x14ac:dyDescent="0.3">
      <c r="A14" s="6">
        <v>3</v>
      </c>
      <c r="B14" s="6" t="s">
        <v>27</v>
      </c>
      <c r="C14" s="5" t="s">
        <v>25</v>
      </c>
      <c r="D14" s="5">
        <v>3</v>
      </c>
      <c r="E14" s="5">
        <v>75000</v>
      </c>
      <c r="F14" s="5">
        <f t="shared" si="1"/>
        <v>225000</v>
      </c>
    </row>
    <row r="15" spans="1:10" x14ac:dyDescent="0.3">
      <c r="A15" s="6">
        <v>4</v>
      </c>
      <c r="B15" s="6" t="s">
        <v>21</v>
      </c>
      <c r="C15" s="5" t="s">
        <v>25</v>
      </c>
      <c r="D15" s="5">
        <v>2</v>
      </c>
      <c r="E15" s="5">
        <v>150000</v>
      </c>
      <c r="F15" s="5">
        <f t="shared" si="1"/>
        <v>300000</v>
      </c>
    </row>
    <row r="16" spans="1:10" x14ac:dyDescent="0.3">
      <c r="A16" s="6">
        <v>5</v>
      </c>
      <c r="B16" s="6" t="s">
        <v>23</v>
      </c>
      <c r="C16" s="5" t="s">
        <v>25</v>
      </c>
      <c r="D16" s="5">
        <v>2</v>
      </c>
      <c r="E16" s="5">
        <v>75000</v>
      </c>
      <c r="F16" s="5">
        <f t="shared" si="1"/>
        <v>150000</v>
      </c>
    </row>
    <row r="17" spans="1:6" x14ac:dyDescent="0.3">
      <c r="A17" s="6">
        <v>6</v>
      </c>
      <c r="B17" s="6" t="s">
        <v>22</v>
      </c>
      <c r="C17" s="5" t="s">
        <v>25</v>
      </c>
      <c r="D17" s="5">
        <v>27</v>
      </c>
      <c r="E17" s="5">
        <v>12000</v>
      </c>
      <c r="F17" s="5">
        <f t="shared" si="1"/>
        <v>324000</v>
      </c>
    </row>
    <row r="18" spans="1:6" x14ac:dyDescent="0.3">
      <c r="A18" s="6">
        <v>7</v>
      </c>
      <c r="B18" s="6" t="s">
        <v>19</v>
      </c>
      <c r="C18" s="5" t="s">
        <v>26</v>
      </c>
      <c r="D18" s="5">
        <v>350</v>
      </c>
      <c r="E18" s="5">
        <v>17</v>
      </c>
      <c r="F18" s="5">
        <f t="shared" si="1"/>
        <v>5950</v>
      </c>
    </row>
    <row r="19" spans="1:6" ht="19.5" x14ac:dyDescent="0.3">
      <c r="A19" s="2" t="s">
        <v>9</v>
      </c>
      <c r="B19" s="2"/>
      <c r="C19" s="3"/>
      <c r="D19" s="3"/>
      <c r="E19" s="3"/>
      <c r="F19" s="9">
        <f>SUM(F12:F18)</f>
        <v>1602310</v>
      </c>
    </row>
    <row r="20" spans="1:6" x14ac:dyDescent="0.3">
      <c r="A20" s="24" t="s">
        <v>10</v>
      </c>
      <c r="B20" s="24"/>
      <c r="C20" s="24"/>
      <c r="D20" s="24"/>
      <c r="E20" s="24"/>
      <c r="F20" s="10">
        <f>F10+F19</f>
        <v>1734330</v>
      </c>
    </row>
    <row r="21" spans="1:6" x14ac:dyDescent="0.3">
      <c r="A21" s="4"/>
      <c r="B21" s="4"/>
      <c r="C21" s="15"/>
      <c r="D21" s="15"/>
      <c r="E21" s="15"/>
      <c r="F21" s="11"/>
    </row>
    <row r="22" spans="1:6" x14ac:dyDescent="0.3">
      <c r="A22" s="4"/>
      <c r="B22" s="4"/>
      <c r="C22" s="15"/>
      <c r="D22" s="15"/>
      <c r="E22" s="15"/>
      <c r="F22" s="11"/>
    </row>
    <row r="23" spans="1:6" x14ac:dyDescent="0.3">
      <c r="A23" s="20" t="s">
        <v>12</v>
      </c>
      <c r="B23" s="21"/>
      <c r="C23" s="21"/>
      <c r="D23" s="21"/>
      <c r="E23" s="22"/>
      <c r="F23" s="10">
        <f>0.8*F20</f>
        <v>1387464</v>
      </c>
    </row>
    <row r="24" spans="1:6" x14ac:dyDescent="0.3">
      <c r="A24" s="23" t="s">
        <v>11</v>
      </c>
      <c r="B24" s="23"/>
      <c r="C24" s="23"/>
      <c r="D24" s="23"/>
      <c r="E24" s="23"/>
      <c r="F24" s="12">
        <f>SUM(F20,F23)</f>
        <v>3121794</v>
      </c>
    </row>
  </sheetData>
  <mergeCells count="6">
    <mergeCell ref="A3:F3"/>
    <mergeCell ref="A1:F1"/>
    <mergeCell ref="A23:E23"/>
    <mergeCell ref="A24:E24"/>
    <mergeCell ref="A20:E20"/>
    <mergeCell ref="A11:F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User</cp:lastModifiedBy>
  <dcterms:created xsi:type="dcterms:W3CDTF">2020-01-17T07:29:45Z</dcterms:created>
  <dcterms:modified xsi:type="dcterms:W3CDTF">2021-02-16T05:35:34Z</dcterms:modified>
</cp:coreProperties>
</file>