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3" i="1" l="1"/>
  <c r="G65" i="1"/>
  <c r="G66" i="1" s="1"/>
  <c r="G59" i="1"/>
  <c r="G58" i="1"/>
  <c r="G57" i="1"/>
  <c r="G56" i="1"/>
  <c r="G55" i="1"/>
  <c r="G54" i="1"/>
  <c r="G53" i="1"/>
  <c r="G52" i="1"/>
  <c r="G51" i="1"/>
  <c r="G60" i="1" s="1"/>
  <c r="G62" i="1" s="1"/>
  <c r="G46" i="1"/>
  <c r="G45" i="1"/>
  <c r="G44" i="1"/>
  <c r="G42" i="1"/>
  <c r="G41" i="1"/>
  <c r="G40" i="1"/>
  <c r="G38" i="1"/>
  <c r="G37" i="1"/>
  <c r="G36" i="1"/>
  <c r="G34" i="1"/>
  <c r="G33" i="1"/>
  <c r="G32" i="1"/>
  <c r="G30" i="1"/>
  <c r="G29" i="1"/>
  <c r="G28" i="1"/>
  <c r="G27" i="1"/>
  <c r="G25" i="1"/>
  <c r="G17" i="1"/>
  <c r="G14" i="1"/>
  <c r="G13" i="1"/>
  <c r="G12" i="1"/>
  <c r="G10" i="1"/>
  <c r="G9" i="1"/>
  <c r="G8" i="1"/>
  <c r="G5" i="1"/>
  <c r="G47" i="1" s="1"/>
  <c r="G48" i="1" l="1"/>
  <c r="G49" i="1"/>
</calcChain>
</file>

<file path=xl/sharedStrings.xml><?xml version="1.0" encoding="utf-8"?>
<sst xmlns="http://schemas.openxmlformats.org/spreadsheetml/2006/main" count="124" uniqueCount="81">
  <si>
    <t>Наименование</t>
  </si>
  <si>
    <t>Ед.изм.</t>
  </si>
  <si>
    <t xml:space="preserve">Кол-во </t>
  </si>
  <si>
    <t>Цена,      руб</t>
  </si>
  <si>
    <t>Стоимость, руб</t>
  </si>
  <si>
    <t>МАФ, расходные материалы и работы по монтажу/демонтажу</t>
  </si>
  <si>
    <t>Тротуарная плитка 50*50*5</t>
  </si>
  <si>
    <t>шт</t>
  </si>
  <si>
    <t>Тротуарная плитка 45*45*5</t>
  </si>
  <si>
    <t>Тротуарная плитка 40*40*5</t>
  </si>
  <si>
    <t>Отсыпка (гравий)</t>
  </si>
  <si>
    <r>
      <t>м</t>
    </r>
    <r>
      <rPr>
        <vertAlign val="superscript"/>
        <sz val="10"/>
        <rFont val="Arial"/>
        <family val="2"/>
        <charset val="204"/>
      </rPr>
      <t>3</t>
    </r>
  </si>
  <si>
    <t>Стоительный песок</t>
  </si>
  <si>
    <t>Плодородный грунт</t>
  </si>
  <si>
    <t>Материалы для ограждения</t>
  </si>
  <si>
    <t>7.1. Деревянная опора</t>
  </si>
  <si>
    <t>7.2. Рейка сухая строганная (0,05*0,02*30)</t>
  </si>
  <si>
    <t>7.3. Саморезы</t>
  </si>
  <si>
    <t>кг</t>
  </si>
  <si>
    <t>7.4. Антисептик</t>
  </si>
  <si>
    <t>уп.(10л)</t>
  </si>
  <si>
    <t>Материалы для скамьи</t>
  </si>
  <si>
    <t>8.1. Доска строганная (6000*100*40)</t>
  </si>
  <si>
    <t>шт.</t>
  </si>
  <si>
    <t>8.2. Лак по дереву</t>
  </si>
  <si>
    <t>уп.(2,5л)</t>
  </si>
  <si>
    <t>Декоративный элемент с барельефом</t>
  </si>
  <si>
    <t>9.1. Барельеф "Ракушка"</t>
  </si>
  <si>
    <t>9.1. Клей для монтажа барельефа на стену</t>
  </si>
  <si>
    <t>уп.(3кг)</t>
  </si>
  <si>
    <t>Декоративный элемент "Очаг" (d-0,45, h-0,75)</t>
  </si>
  <si>
    <t>Водоем</t>
  </si>
  <si>
    <t>11.1 Емкость прямоугольная для водоема 2,0*1,5*0,5</t>
  </si>
  <si>
    <t>11.2 Плитка по периметру пруда</t>
  </si>
  <si>
    <t>Стена из бетона (2,0*1,5*0,2 м)</t>
  </si>
  <si>
    <t>12.1. Доска обрезная 100*20 мм</t>
  </si>
  <si>
    <t>8.2. Труба металлическая (2,5 м), 3 шт</t>
  </si>
  <si>
    <t>12.2. Арматура d8</t>
  </si>
  <si>
    <t>м</t>
  </si>
  <si>
    <t>12.3. Бетон (B15)</t>
  </si>
  <si>
    <t>Материалы для ступеней в саду</t>
  </si>
  <si>
    <r>
      <t>13.1. Доска обрезная 100*20 мм /  м</t>
    </r>
    <r>
      <rPr>
        <vertAlign val="superscript"/>
        <sz val="10"/>
        <color theme="1"/>
        <rFont val="Arial"/>
        <family val="2"/>
        <charset val="204"/>
      </rPr>
      <t>3</t>
    </r>
  </si>
  <si>
    <t>13.2. Сетка дорожная с ячейкой 100*100</t>
  </si>
  <si>
    <r>
      <t>13.3. Бетон (B15) М200 (на гравии) /м</t>
    </r>
    <r>
      <rPr>
        <vertAlign val="superscript"/>
        <sz val="10"/>
        <color theme="1"/>
        <rFont val="Arial"/>
        <family val="2"/>
        <charset val="204"/>
      </rPr>
      <t>3</t>
    </r>
  </si>
  <si>
    <t>Материалы для бетонного основания (1,1*0,5*0,6)</t>
  </si>
  <si>
    <t>14.1. Доска обрезная 100*20</t>
  </si>
  <si>
    <t>14.2. Арматура d8</t>
  </si>
  <si>
    <t>14.3. Бетон (B15)</t>
  </si>
  <si>
    <t>Материалы для объемных подпорных стенок в саду</t>
  </si>
  <si>
    <t>15.1. Доска обрезная 100*20 мм</t>
  </si>
  <si>
    <t>15.2. Арматура d8</t>
  </si>
  <si>
    <t>15.3. Бетон (B15)</t>
  </si>
  <si>
    <t>Материалы для подпорных стенок в саду</t>
  </si>
  <si>
    <r>
      <t>16.1. Доска обрезная 100*20 мм /  м</t>
    </r>
    <r>
      <rPr>
        <vertAlign val="superscript"/>
        <sz val="10"/>
        <color theme="1"/>
        <rFont val="Arial"/>
        <family val="2"/>
        <charset val="204"/>
      </rPr>
      <t>3</t>
    </r>
  </si>
  <si>
    <t>16.2. Арматура d8 /м</t>
  </si>
  <si>
    <r>
      <t>16.3. Бетон (B15) М200 (на гравии) /м</t>
    </r>
    <r>
      <rPr>
        <vertAlign val="superscript"/>
        <sz val="10"/>
        <color theme="1"/>
        <rFont val="Arial"/>
        <family val="2"/>
        <charset val="204"/>
      </rPr>
      <t>3</t>
    </r>
  </si>
  <si>
    <t>ИТОГО:</t>
  </si>
  <si>
    <r>
      <t xml:space="preserve">Монтаж/демонтаж </t>
    </r>
    <r>
      <rPr>
        <sz val="10"/>
        <color theme="1"/>
        <rFont val="Arial"/>
        <family val="2"/>
        <charset val="204"/>
      </rPr>
      <t>(20% от стоимости материала)</t>
    </r>
  </si>
  <si>
    <t>Материалы для освещения сада и работы по его монтажу/демонтажу</t>
  </si>
  <si>
    <t>Светильник грунтовый (встраиваемый)</t>
  </si>
  <si>
    <t>Декоративный светильник для дорожек и цветников 1</t>
  </si>
  <si>
    <t>Прожектор</t>
  </si>
  <si>
    <t>Врезной парковый светильник (квадратный)</t>
  </si>
  <si>
    <t>Декоративный светильник для дорожек и цветников 2</t>
  </si>
  <si>
    <t>Декоративный светильник для дорожек и цветников 3</t>
  </si>
  <si>
    <t>Декоративный светильник для водоемов (комплект 3 шт)</t>
  </si>
  <si>
    <t>Врезной парковый светильник (прямоугольный)</t>
  </si>
  <si>
    <t>Декоративный светильник для очага</t>
  </si>
  <si>
    <t>Монтаж/демонтаж системы освещения</t>
  </si>
  <si>
    <t>услуга</t>
  </si>
  <si>
    <t>Посадочный материал и работы по озеленению/ демонтажу сада</t>
  </si>
  <si>
    <t>Растения согласно ассортиментной ведомости</t>
  </si>
  <si>
    <t>Посадка растений/демонтаж (20% от стоимости посадочного материала)</t>
  </si>
  <si>
    <t>Транспортные расходы, погрузочно-разгрузочные работ</t>
  </si>
  <si>
    <t>Доставка строительных материалов, газель (манипулятор)</t>
  </si>
  <si>
    <t>Доставка плодородного грунта, газель</t>
  </si>
  <si>
    <t>Доставка маф и остальных материалов, газель</t>
  </si>
  <si>
    <t>Доставка посадочного материала</t>
  </si>
  <si>
    <t>Погрузочно-разгрузочные работы (общее)</t>
  </si>
  <si>
    <t xml:space="preserve"> Общая стоимость реализации выстовочного сада:</t>
  </si>
  <si>
    <t>СМЕТА К ПРОЕКТУ ВЫСТАВОЧНОГО САДА "Фабула"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</si>
</sst>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"/>
      <family val="2"/>
      <charset val="204"/>
    </font>
    <font>
      <i/>
      <sz val="10"/>
      <color rgb="FF7030A0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color theme="3" tint="0.39997558519241921"/>
      <name val="Arial"/>
      <family val="2"/>
      <charset val="204"/>
    </font>
    <font>
      <sz val="9"/>
      <color rgb="FF555555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center"/>
    </xf>
    <xf numFmtId="0" fontId="22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3" borderId="4" xfId="0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4" xfId="1" applyBorder="1">
      <alignment horizontal="center"/>
    </xf>
    <xf numFmtId="0" fontId="8" fillId="0" borderId="4" xfId="1" applyFont="1" applyBorder="1" applyAlignment="1">
      <alignment horizontal="left" wrapText="1"/>
    </xf>
    <xf numFmtId="0" fontId="8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1">
      <alignment horizontal="center"/>
    </xf>
    <xf numFmtId="0" fontId="3" fillId="0" borderId="0" xfId="1" applyFo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>
      <alignment horizont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4" xfId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 vertical="center"/>
    </xf>
    <xf numFmtId="0" fontId="2" fillId="0" borderId="4" xfId="0" applyFont="1" applyBorder="1"/>
    <xf numFmtId="0" fontId="13" fillId="0" borderId="0" xfId="1" applyFont="1" applyAlignment="1">
      <alignment horizontal="left"/>
    </xf>
    <xf numFmtId="0" fontId="2" fillId="0" borderId="4" xfId="0" applyFont="1" applyBorder="1" applyAlignment="1">
      <alignment horizontal="center"/>
    </xf>
    <xf numFmtId="0" fontId="14" fillId="0" borderId="4" xfId="0" applyFont="1" applyBorder="1"/>
    <xf numFmtId="0" fontId="2" fillId="0" borderId="4" xfId="0" applyFont="1" applyBorder="1" applyAlignment="1">
      <alignment horizontal="left"/>
    </xf>
    <xf numFmtId="0" fontId="8" fillId="0" borderId="4" xfId="1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0" xfId="0" applyFont="1"/>
    <xf numFmtId="0" fontId="8" fillId="0" borderId="0" xfId="1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7" fillId="0" borderId="4" xfId="1" applyFont="1" applyBorder="1" applyAlignment="1">
      <alignment horizontal="left"/>
    </xf>
    <xf numFmtId="0" fontId="10" fillId="0" borderId="4" xfId="1" applyFont="1" applyBorder="1" applyAlignment="1">
      <alignment horizontal="center" vertical="center"/>
    </xf>
    <xf numFmtId="0" fontId="8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8" fillId="0" borderId="0" xfId="1" applyFont="1" applyBorder="1" applyAlignment="1">
      <alignment horizontal="center" wrapText="1"/>
    </xf>
    <xf numFmtId="0" fontId="17" fillId="0" borderId="4" xfId="0" applyFont="1" applyBorder="1"/>
    <xf numFmtId="1" fontId="2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20" fillId="0" borderId="0" xfId="0" applyFont="1"/>
    <xf numFmtId="0" fontId="8" fillId="0" borderId="4" xfId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1" fillId="0" borderId="0" xfId="0" applyFont="1"/>
    <xf numFmtId="2" fontId="2" fillId="0" borderId="4" xfId="0" applyNumberFormat="1" applyFont="1" applyBorder="1" applyAlignment="1">
      <alignment horizontal="center" vertical="center"/>
    </xf>
    <xf numFmtId="0" fontId="2" fillId="0" borderId="0" xfId="2" applyFont="1"/>
    <xf numFmtId="0" fontId="2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2" fillId="0" borderId="4" xfId="1" applyBorder="1" applyAlignment="1">
      <alignment horizontal="center"/>
    </xf>
    <xf numFmtId="0" fontId="2" fillId="0" borderId="4" xfId="1" applyBorder="1" applyAlignment="1">
      <alignment horizontal="center" vertical="center"/>
    </xf>
    <xf numFmtId="1" fontId="2" fillId="0" borderId="0" xfId="0" applyNumberFormat="1" applyFont="1"/>
    <xf numFmtId="0" fontId="2" fillId="0" borderId="4" xfId="1" applyFill="1" applyBorder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" fillId="0" borderId="0" xfId="0" applyFont="1" applyBorder="1"/>
    <xf numFmtId="0" fontId="2" fillId="0" borderId="1" xfId="0" applyFont="1" applyBorder="1"/>
    <xf numFmtId="0" fontId="10" fillId="4" borderId="4" xfId="1" applyFont="1" applyFill="1" applyBorder="1" applyAlignment="1">
      <alignment horizontal="right"/>
    </xf>
    <xf numFmtId="0" fontId="5" fillId="0" borderId="4" xfId="0" applyFont="1" applyBorder="1" applyAlignment="1">
      <alignment horizontal="center" vertical="top"/>
    </xf>
    <xf numFmtId="0" fontId="25" fillId="0" borderId="0" xfId="0" applyFont="1"/>
    <xf numFmtId="0" fontId="27" fillId="3" borderId="4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right" vertical="center"/>
    </xf>
    <xf numFmtId="0" fontId="26" fillId="3" borderId="2" xfId="0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4"/>
  <sheetViews>
    <sheetView tabSelected="1" topLeftCell="A50" workbookViewId="0">
      <selection activeCell="F88" sqref="F88:G88"/>
    </sheetView>
  </sheetViews>
  <sheetFormatPr defaultColWidth="9.140625" defaultRowHeight="12.75" x14ac:dyDescent="0.2"/>
  <cols>
    <col min="1" max="1" width="4.7109375" style="1" customWidth="1"/>
    <col min="2" max="2" width="4" style="1" customWidth="1"/>
    <col min="3" max="3" width="51.85546875" style="1" customWidth="1"/>
    <col min="4" max="4" width="9.140625" style="1"/>
    <col min="5" max="5" width="9.140625" style="1" customWidth="1"/>
    <col min="6" max="6" width="11.140625" style="3" customWidth="1"/>
    <col min="7" max="7" width="13.140625" style="2" customWidth="1"/>
    <col min="8" max="8" width="5.5703125" style="1" customWidth="1"/>
    <col min="9" max="9" width="4.7109375" style="1" customWidth="1"/>
    <col min="10" max="10" width="49" style="1" customWidth="1"/>
    <col min="11" max="11" width="6.42578125" style="2" customWidth="1"/>
    <col min="12" max="12" width="7.85546875" style="1" customWidth="1"/>
    <col min="13" max="13" width="6.7109375" style="2" customWidth="1"/>
    <col min="14" max="14" width="9.42578125" style="2" customWidth="1"/>
    <col min="15" max="15" width="2.7109375" style="1" customWidth="1"/>
    <col min="16" max="16" width="3.28515625" style="1" customWidth="1"/>
    <col min="17" max="17" width="41.42578125" style="1" customWidth="1"/>
    <col min="18" max="18" width="7.140625" style="3" customWidth="1"/>
    <col min="19" max="19" width="5.7109375" style="3" customWidth="1"/>
    <col min="20" max="20" width="9.42578125" style="3" customWidth="1"/>
    <col min="21" max="21" width="11.28515625" style="3" customWidth="1"/>
    <col min="22" max="22" width="8.7109375" style="1" customWidth="1"/>
    <col min="23" max="23" width="11.42578125" style="1" customWidth="1"/>
    <col min="24" max="24" width="9.140625" style="1"/>
    <col min="25" max="25" width="28.85546875" style="1" customWidth="1"/>
    <col min="26" max="27" width="9.140625" style="1"/>
    <col min="28" max="28" width="21.42578125" style="1" customWidth="1"/>
    <col min="29" max="16384" width="9.140625" style="1"/>
  </cols>
  <sheetData>
    <row r="2" spans="2:31" ht="18" x14ac:dyDescent="0.25">
      <c r="B2" s="99" t="s">
        <v>80</v>
      </c>
      <c r="C2" s="100"/>
      <c r="D2" s="100"/>
      <c r="E2" s="100"/>
      <c r="F2" s="100"/>
      <c r="G2" s="101"/>
      <c r="Y2" s="2"/>
      <c r="Z2" s="4"/>
      <c r="AC2" s="2"/>
      <c r="AD2" s="2"/>
      <c r="AE2" s="2"/>
    </row>
    <row r="3" spans="2:31" ht="25.5" x14ac:dyDescent="0.25">
      <c r="B3" s="5"/>
      <c r="C3" s="6" t="s">
        <v>0</v>
      </c>
      <c r="D3" s="7" t="s">
        <v>1</v>
      </c>
      <c r="E3" s="8" t="s">
        <v>2</v>
      </c>
      <c r="F3" s="8" t="s">
        <v>3</v>
      </c>
      <c r="G3" s="8" t="s">
        <v>4</v>
      </c>
      <c r="Y3" s="2"/>
      <c r="Z3" s="4"/>
      <c r="AC3" s="2"/>
      <c r="AD3" s="2"/>
      <c r="AE3" s="2"/>
    </row>
    <row r="4" spans="2:31" ht="15" x14ac:dyDescent="0.2">
      <c r="B4" s="102" t="s">
        <v>5</v>
      </c>
      <c r="C4" s="103"/>
      <c r="D4" s="103"/>
      <c r="E4" s="103"/>
      <c r="F4" s="103"/>
      <c r="G4" s="104"/>
      <c r="J4" s="9"/>
      <c r="K4" s="3"/>
      <c r="L4" s="10"/>
      <c r="M4" s="10"/>
      <c r="N4" s="10"/>
      <c r="O4" s="10"/>
      <c r="Q4" s="9"/>
      <c r="S4" s="11"/>
      <c r="T4" s="11"/>
      <c r="U4" s="11"/>
      <c r="Y4" s="2"/>
      <c r="Z4" s="12"/>
      <c r="AC4" s="2"/>
      <c r="AD4" s="2"/>
      <c r="AE4" s="2"/>
    </row>
    <row r="5" spans="2:31" s="3" customFormat="1" ht="15" x14ac:dyDescent="0.25">
      <c r="B5" s="13">
        <v>1</v>
      </c>
      <c r="C5" s="14" t="s">
        <v>6</v>
      </c>
      <c r="D5" s="15" t="s">
        <v>7</v>
      </c>
      <c r="E5" s="16">
        <v>12</v>
      </c>
      <c r="F5" s="16">
        <v>115</v>
      </c>
      <c r="G5" s="16">
        <f>E5*F5</f>
        <v>1380</v>
      </c>
      <c r="I5" s="17"/>
      <c r="J5" s="18"/>
      <c r="K5" s="19"/>
      <c r="Q5" s="20"/>
      <c r="R5" s="21"/>
      <c r="AB5" s="11"/>
      <c r="AC5" s="11"/>
      <c r="AD5" s="11"/>
    </row>
    <row r="6" spans="2:31" x14ac:dyDescent="0.2">
      <c r="B6" s="13">
        <v>2</v>
      </c>
      <c r="C6" s="14" t="s">
        <v>8</v>
      </c>
      <c r="D6" s="15" t="s">
        <v>7</v>
      </c>
      <c r="E6" s="16">
        <v>8</v>
      </c>
      <c r="F6" s="16">
        <v>105</v>
      </c>
      <c r="G6" s="16">
        <v>840</v>
      </c>
      <c r="I6" s="17"/>
      <c r="P6" s="17"/>
      <c r="Q6" s="22"/>
      <c r="R6" s="23"/>
      <c r="Y6" s="2"/>
      <c r="Z6" s="24"/>
      <c r="AC6" s="2"/>
      <c r="AD6" s="2"/>
      <c r="AE6" s="2"/>
    </row>
    <row r="7" spans="2:31" x14ac:dyDescent="0.2">
      <c r="B7" s="13">
        <v>3</v>
      </c>
      <c r="C7" s="14" t="s">
        <v>9</v>
      </c>
      <c r="D7" s="15" t="s">
        <v>7</v>
      </c>
      <c r="E7" s="16">
        <v>13</v>
      </c>
      <c r="F7" s="16">
        <v>100</v>
      </c>
      <c r="G7" s="16">
        <v>1300</v>
      </c>
      <c r="I7" s="17"/>
      <c r="J7" s="25"/>
      <c r="K7" s="26"/>
      <c r="L7" s="27"/>
      <c r="M7" s="3"/>
      <c r="N7" s="28"/>
      <c r="P7" s="17"/>
      <c r="Q7" s="22"/>
      <c r="R7" s="23"/>
      <c r="Y7" s="2"/>
      <c r="Z7" s="29"/>
      <c r="AC7" s="2"/>
      <c r="AD7" s="2"/>
      <c r="AE7" s="2"/>
    </row>
    <row r="8" spans="2:31" ht="14.25" x14ac:dyDescent="0.2">
      <c r="B8" s="13">
        <v>4</v>
      </c>
      <c r="C8" s="30" t="s">
        <v>10</v>
      </c>
      <c r="D8" s="31" t="s">
        <v>11</v>
      </c>
      <c r="E8" s="32">
        <v>0.97</v>
      </c>
      <c r="F8" s="16">
        <v>2780</v>
      </c>
      <c r="G8" s="33">
        <f>E8*F8</f>
        <v>2696.6</v>
      </c>
      <c r="I8" s="17"/>
      <c r="J8" s="34"/>
      <c r="K8" s="35"/>
      <c r="L8" s="3"/>
      <c r="M8" s="3"/>
      <c r="N8" s="3"/>
      <c r="P8" s="17"/>
      <c r="Q8" s="25"/>
      <c r="R8" s="26"/>
      <c r="U8" s="28"/>
      <c r="Y8" s="2"/>
      <c r="AC8" s="2"/>
      <c r="AD8" s="2"/>
      <c r="AE8" s="2"/>
    </row>
    <row r="9" spans="2:31" ht="14.25" x14ac:dyDescent="0.2">
      <c r="B9" s="13">
        <v>5</v>
      </c>
      <c r="C9" s="36" t="s">
        <v>12</v>
      </c>
      <c r="D9" s="31" t="s">
        <v>11</v>
      </c>
      <c r="E9" s="32">
        <v>14.81</v>
      </c>
      <c r="F9" s="16">
        <v>600</v>
      </c>
      <c r="G9" s="33">
        <f>E9*F9</f>
        <v>8886</v>
      </c>
      <c r="K9" s="3"/>
      <c r="L9" s="3"/>
      <c r="M9" s="3"/>
      <c r="N9" s="3"/>
      <c r="P9" s="17"/>
      <c r="Q9" s="37"/>
      <c r="R9" s="23"/>
      <c r="Y9" s="2"/>
      <c r="AC9" s="2"/>
      <c r="AD9" s="2"/>
      <c r="AE9" s="2"/>
    </row>
    <row r="10" spans="2:31" ht="15" x14ac:dyDescent="0.25">
      <c r="B10" s="13">
        <v>6</v>
      </c>
      <c r="C10" s="36" t="s">
        <v>13</v>
      </c>
      <c r="D10" s="31" t="s">
        <v>11</v>
      </c>
      <c r="E10" s="38">
        <v>7.34</v>
      </c>
      <c r="F10" s="16">
        <v>850</v>
      </c>
      <c r="G10" s="33">
        <f>E10*F10</f>
        <v>6239</v>
      </c>
      <c r="J10" s="20"/>
      <c r="K10" s="21"/>
      <c r="L10" s="3"/>
      <c r="M10" s="3"/>
      <c r="N10" s="3"/>
      <c r="P10" s="2"/>
      <c r="R10" s="26"/>
      <c r="Y10" s="2"/>
      <c r="AC10" s="2"/>
      <c r="AD10" s="2"/>
      <c r="AE10" s="2"/>
    </row>
    <row r="11" spans="2:31" x14ac:dyDescent="0.2">
      <c r="B11" s="13">
        <v>7</v>
      </c>
      <c r="C11" s="39" t="s">
        <v>14</v>
      </c>
      <c r="D11" s="36"/>
      <c r="E11" s="36"/>
      <c r="F11" s="36"/>
      <c r="G11" s="36"/>
      <c r="I11" s="17"/>
      <c r="J11" s="22"/>
      <c r="K11" s="23"/>
      <c r="L11" s="3"/>
      <c r="M11" s="3"/>
      <c r="N11" s="3"/>
      <c r="P11" s="2"/>
      <c r="R11" s="26"/>
      <c r="Y11" s="2"/>
      <c r="Z11" s="24"/>
      <c r="AC11" s="2"/>
      <c r="AD11" s="2"/>
      <c r="AE11" s="2"/>
    </row>
    <row r="12" spans="2:31" x14ac:dyDescent="0.2">
      <c r="B12" s="13"/>
      <c r="C12" s="40" t="s">
        <v>15</v>
      </c>
      <c r="D12" s="41" t="s">
        <v>7</v>
      </c>
      <c r="E12" s="38">
        <v>8</v>
      </c>
      <c r="F12" s="38">
        <v>805</v>
      </c>
      <c r="G12" s="38">
        <f>E12*F12</f>
        <v>6440</v>
      </c>
      <c r="I12" s="17"/>
      <c r="J12" s="25"/>
      <c r="K12" s="26"/>
      <c r="L12" s="3"/>
      <c r="M12" s="3"/>
      <c r="N12" s="28"/>
      <c r="P12" s="2"/>
      <c r="Q12" s="42"/>
      <c r="R12" s="43"/>
      <c r="Y12" s="2"/>
      <c r="Z12" s="29"/>
      <c r="AC12" s="2"/>
      <c r="AD12" s="2"/>
      <c r="AE12" s="2"/>
    </row>
    <row r="13" spans="2:31" x14ac:dyDescent="0.2">
      <c r="B13" s="13"/>
      <c r="C13" s="36" t="s">
        <v>16</v>
      </c>
      <c r="D13" s="38" t="s">
        <v>7</v>
      </c>
      <c r="E13" s="38">
        <v>146</v>
      </c>
      <c r="F13" s="38">
        <v>60</v>
      </c>
      <c r="G13" s="38">
        <f>E13*F13</f>
        <v>8760</v>
      </c>
      <c r="I13" s="17"/>
      <c r="J13" s="37"/>
      <c r="K13" s="44"/>
      <c r="L13" s="3"/>
      <c r="M13" s="3"/>
      <c r="N13" s="3"/>
      <c r="P13" s="2"/>
      <c r="Q13" s="25"/>
      <c r="R13" s="26"/>
      <c r="Y13" s="2"/>
      <c r="Z13" s="29"/>
      <c r="AC13" s="2"/>
      <c r="AD13" s="2"/>
      <c r="AE13" s="2"/>
    </row>
    <row r="14" spans="2:31" x14ac:dyDescent="0.2">
      <c r="B14" s="13"/>
      <c r="C14" s="36" t="s">
        <v>17</v>
      </c>
      <c r="D14" s="38" t="s">
        <v>18</v>
      </c>
      <c r="E14" s="38">
        <v>5</v>
      </c>
      <c r="F14" s="38">
        <v>350</v>
      </c>
      <c r="G14" s="38">
        <f>E14*F14</f>
        <v>1750</v>
      </c>
      <c r="I14" s="17"/>
      <c r="K14" s="26"/>
      <c r="L14" s="3"/>
      <c r="M14" s="3"/>
      <c r="N14" s="3"/>
      <c r="P14" s="2"/>
      <c r="Q14" s="45"/>
      <c r="R14" s="9"/>
      <c r="Y14" s="2"/>
      <c r="Z14" s="29"/>
      <c r="AC14" s="2"/>
      <c r="AD14" s="2"/>
      <c r="AE14" s="2"/>
    </row>
    <row r="15" spans="2:31" x14ac:dyDescent="0.2">
      <c r="B15" s="13"/>
      <c r="C15" s="36" t="s">
        <v>19</v>
      </c>
      <c r="D15" s="38" t="s">
        <v>20</v>
      </c>
      <c r="E15" s="38">
        <v>1</v>
      </c>
      <c r="F15" s="38">
        <v>4500</v>
      </c>
      <c r="G15" s="38">
        <v>4500</v>
      </c>
      <c r="I15" s="17"/>
      <c r="K15" s="26"/>
      <c r="L15" s="3"/>
      <c r="M15" s="3"/>
      <c r="N15" s="3"/>
      <c r="P15" s="2"/>
      <c r="Q15" s="29"/>
      <c r="R15" s="46"/>
      <c r="S15" s="2"/>
      <c r="T15" s="2"/>
      <c r="U15" s="2"/>
      <c r="Y15" s="2"/>
      <c r="Z15" s="29"/>
      <c r="AC15" s="2"/>
      <c r="AD15" s="2"/>
      <c r="AE15" s="2"/>
    </row>
    <row r="16" spans="2:31" x14ac:dyDescent="0.2">
      <c r="B16" s="13">
        <v>8</v>
      </c>
      <c r="C16" s="39" t="s">
        <v>21</v>
      </c>
      <c r="D16" s="16"/>
      <c r="E16" s="16"/>
      <c r="F16" s="16"/>
      <c r="G16" s="16"/>
      <c r="I16" s="17"/>
      <c r="J16" s="45"/>
      <c r="K16" s="47"/>
      <c r="L16" s="3"/>
      <c r="M16" s="3"/>
      <c r="N16" s="3"/>
      <c r="P16" s="2"/>
      <c r="R16" s="2"/>
      <c r="Y16" s="2"/>
      <c r="AC16" s="2"/>
      <c r="AD16" s="2"/>
      <c r="AE16" s="2"/>
    </row>
    <row r="17" spans="2:35" ht="15" customHeight="1" x14ac:dyDescent="0.2">
      <c r="B17" s="13"/>
      <c r="C17" s="36" t="s">
        <v>22</v>
      </c>
      <c r="D17" s="16" t="s">
        <v>23</v>
      </c>
      <c r="E17" s="16">
        <v>4</v>
      </c>
      <c r="F17" s="16">
        <v>500</v>
      </c>
      <c r="G17" s="16">
        <f>E17*F17</f>
        <v>2000</v>
      </c>
      <c r="I17" s="17"/>
      <c r="J17" s="29"/>
      <c r="K17" s="23"/>
      <c r="L17" s="3"/>
      <c r="M17" s="3"/>
      <c r="N17" s="3"/>
      <c r="O17" s="2"/>
      <c r="P17" s="2"/>
      <c r="R17" s="2"/>
      <c r="Y17" s="2"/>
      <c r="AC17" s="2"/>
      <c r="AD17" s="2"/>
      <c r="AE17" s="2"/>
      <c r="AG17" s="2"/>
      <c r="AH17" s="2"/>
      <c r="AI17" s="2"/>
    </row>
    <row r="18" spans="2:35" ht="15" customHeight="1" x14ac:dyDescent="0.2">
      <c r="B18" s="13"/>
      <c r="C18" s="36" t="s">
        <v>24</v>
      </c>
      <c r="D18" s="16" t="s">
        <v>25</v>
      </c>
      <c r="E18" s="16">
        <v>1</v>
      </c>
      <c r="F18" s="16">
        <v>592</v>
      </c>
      <c r="G18" s="16">
        <v>592</v>
      </c>
      <c r="K18" s="3"/>
      <c r="L18" s="48"/>
      <c r="M18" s="3"/>
      <c r="N18" s="3"/>
      <c r="O18" s="2"/>
      <c r="R18" s="2"/>
      <c r="Y18" s="2"/>
      <c r="Z18" s="49"/>
      <c r="AC18" s="2"/>
      <c r="AD18" s="2"/>
      <c r="AE18" s="2"/>
      <c r="AG18" s="2"/>
      <c r="AH18" s="2"/>
      <c r="AI18" s="2"/>
    </row>
    <row r="19" spans="2:35" ht="15" customHeight="1" x14ac:dyDescent="0.2">
      <c r="B19" s="13">
        <v>9</v>
      </c>
      <c r="C19" s="50" t="s">
        <v>26</v>
      </c>
      <c r="D19" s="51"/>
      <c r="Q19" s="45"/>
      <c r="R19" s="9"/>
      <c r="Y19" s="2"/>
      <c r="Z19" s="49"/>
      <c r="AC19" s="2"/>
      <c r="AD19" s="2"/>
      <c r="AE19" s="2"/>
      <c r="AG19" s="2"/>
      <c r="AH19" s="2"/>
      <c r="AI19" s="2"/>
    </row>
    <row r="20" spans="2:35" ht="15" customHeight="1" x14ac:dyDescent="0.2">
      <c r="B20" s="13"/>
      <c r="C20" s="1" t="s">
        <v>27</v>
      </c>
      <c r="D20" s="36"/>
      <c r="E20" s="16">
        <v>1</v>
      </c>
      <c r="F20" s="16">
        <v>3500</v>
      </c>
      <c r="G20" s="16">
        <v>3500</v>
      </c>
      <c r="I20" s="17"/>
      <c r="Q20" s="29"/>
      <c r="R20" s="46"/>
      <c r="S20" s="2"/>
      <c r="T20" s="2"/>
      <c r="U20" s="2"/>
      <c r="Y20" s="2"/>
      <c r="Z20" s="49"/>
      <c r="AC20" s="2"/>
      <c r="AD20" s="2"/>
      <c r="AE20" s="2"/>
    </row>
    <row r="21" spans="2:35" ht="15" customHeight="1" x14ac:dyDescent="0.2">
      <c r="B21" s="13"/>
      <c r="C21" s="36" t="s">
        <v>28</v>
      </c>
      <c r="D21" s="16" t="s">
        <v>29</v>
      </c>
      <c r="E21" s="16">
        <v>1</v>
      </c>
      <c r="F21" s="16">
        <v>450</v>
      </c>
      <c r="G21" s="16">
        <v>450</v>
      </c>
      <c r="I21" s="17"/>
      <c r="Q21" s="29"/>
      <c r="R21" s="46"/>
      <c r="S21" s="2"/>
      <c r="T21" s="2"/>
      <c r="U21" s="2"/>
      <c r="Y21" s="2"/>
      <c r="Z21" s="49"/>
      <c r="AC21" s="2"/>
      <c r="AD21" s="2"/>
      <c r="AE21" s="2"/>
    </row>
    <row r="22" spans="2:35" ht="15" customHeight="1" x14ac:dyDescent="0.2">
      <c r="B22" s="13">
        <v>10</v>
      </c>
      <c r="C22" s="50" t="s">
        <v>30</v>
      </c>
      <c r="D22" s="31" t="s">
        <v>7</v>
      </c>
      <c r="E22" s="16">
        <v>1</v>
      </c>
      <c r="F22" s="16">
        <v>32000</v>
      </c>
      <c r="G22" s="16">
        <v>32000</v>
      </c>
      <c r="I22" s="17"/>
      <c r="J22" s="45"/>
      <c r="R22" s="2"/>
      <c r="Y22" s="2"/>
      <c r="Z22" s="49"/>
      <c r="AC22" s="2"/>
      <c r="AD22" s="2"/>
      <c r="AE22" s="2"/>
    </row>
    <row r="23" spans="2:35" ht="15" customHeight="1" x14ac:dyDescent="0.2">
      <c r="B23" s="13">
        <v>11</v>
      </c>
      <c r="C23" s="50" t="s">
        <v>31</v>
      </c>
      <c r="D23" s="51"/>
      <c r="E23" s="16"/>
      <c r="F23" s="16"/>
      <c r="G23" s="16"/>
      <c r="I23" s="17"/>
      <c r="J23" s="29"/>
      <c r="R23" s="2"/>
      <c r="Y23" s="2"/>
      <c r="Z23" s="49"/>
      <c r="AC23" s="2"/>
      <c r="AD23" s="2"/>
      <c r="AE23" s="2"/>
    </row>
    <row r="24" spans="2:35" ht="15" customHeight="1" x14ac:dyDescent="0.2">
      <c r="B24" s="13"/>
      <c r="C24" s="36" t="s">
        <v>32</v>
      </c>
      <c r="D24" s="16" t="s">
        <v>7</v>
      </c>
      <c r="E24" s="16">
        <v>1</v>
      </c>
      <c r="F24" s="16">
        <v>8000</v>
      </c>
      <c r="G24" s="16">
        <v>8000</v>
      </c>
      <c r="R24" s="2"/>
      <c r="Y24" s="2"/>
      <c r="Z24" s="49"/>
      <c r="AC24" s="2"/>
      <c r="AD24" s="2"/>
      <c r="AE24" s="2"/>
    </row>
    <row r="25" spans="2:35" x14ac:dyDescent="0.2">
      <c r="B25" s="13"/>
      <c r="C25" s="52" t="s">
        <v>33</v>
      </c>
      <c r="D25" s="16" t="s">
        <v>7</v>
      </c>
      <c r="E25" s="53">
        <v>12</v>
      </c>
      <c r="F25" s="16">
        <v>250</v>
      </c>
      <c r="G25" s="53">
        <f>E25*F25</f>
        <v>3000</v>
      </c>
      <c r="K25" s="3"/>
      <c r="L25" s="3"/>
      <c r="M25" s="3"/>
      <c r="N25" s="3"/>
      <c r="Q25" s="29"/>
      <c r="R25" s="46"/>
      <c r="S25" s="2"/>
      <c r="T25" s="2"/>
      <c r="U25" s="2"/>
      <c r="Y25" s="2"/>
    </row>
    <row r="26" spans="2:35" x14ac:dyDescent="0.2">
      <c r="B26" s="13">
        <v>12</v>
      </c>
      <c r="C26" s="50" t="s">
        <v>34</v>
      </c>
      <c r="D26" s="51"/>
      <c r="E26" s="16"/>
      <c r="F26" s="16"/>
      <c r="G26" s="16"/>
      <c r="I26" s="17"/>
      <c r="J26" s="54"/>
      <c r="K26" s="21"/>
      <c r="L26" s="3"/>
      <c r="M26" s="3"/>
      <c r="N26" s="3"/>
      <c r="R26" s="2"/>
      <c r="Y26" s="2"/>
    </row>
    <row r="27" spans="2:35" ht="12.75" customHeight="1" x14ac:dyDescent="0.2">
      <c r="B27" s="13"/>
      <c r="C27" s="40" t="s">
        <v>35</v>
      </c>
      <c r="D27" s="31" t="s">
        <v>11</v>
      </c>
      <c r="E27" s="16">
        <v>0.13600000000000001</v>
      </c>
      <c r="F27" s="16">
        <v>6000</v>
      </c>
      <c r="G27" s="53">
        <f t="shared" ref="G27:G28" si="0">E27*F27</f>
        <v>816.00000000000011</v>
      </c>
      <c r="I27" s="17"/>
      <c r="J27" s="29"/>
      <c r="K27" s="26"/>
      <c r="L27" s="3"/>
      <c r="M27" s="3"/>
      <c r="N27" s="28"/>
      <c r="R27" s="2"/>
      <c r="Y27" s="2"/>
      <c r="AF27" s="55"/>
      <c r="AG27" s="55"/>
    </row>
    <row r="28" spans="2:35" ht="14.25" hidden="1" x14ac:dyDescent="0.2">
      <c r="B28" s="13"/>
      <c r="C28" s="36" t="s">
        <v>36</v>
      </c>
      <c r="D28" s="31" t="s">
        <v>11</v>
      </c>
      <c r="E28" s="16">
        <v>3</v>
      </c>
      <c r="F28" s="16">
        <v>600</v>
      </c>
      <c r="G28" s="53">
        <f t="shared" si="0"/>
        <v>1800</v>
      </c>
      <c r="I28" s="17"/>
      <c r="K28" s="26"/>
      <c r="L28" s="3"/>
      <c r="M28" s="3"/>
      <c r="N28" s="28"/>
      <c r="R28" s="2"/>
      <c r="AF28" s="55"/>
      <c r="AG28" s="55"/>
    </row>
    <row r="29" spans="2:35" x14ac:dyDescent="0.2">
      <c r="B29" s="13"/>
      <c r="C29" s="36" t="s">
        <v>37</v>
      </c>
      <c r="D29" s="16" t="s">
        <v>38</v>
      </c>
      <c r="E29" s="16">
        <v>76</v>
      </c>
      <c r="F29" s="16">
        <v>13</v>
      </c>
      <c r="G29" s="53">
        <f>E29*F29</f>
        <v>988</v>
      </c>
      <c r="I29" s="17"/>
      <c r="K29" s="3"/>
      <c r="L29" s="3"/>
      <c r="M29" s="3"/>
      <c r="N29" s="28"/>
      <c r="R29" s="2"/>
    </row>
    <row r="30" spans="2:35" ht="14.25" x14ac:dyDescent="0.2">
      <c r="B30" s="13"/>
      <c r="C30" s="36" t="s">
        <v>39</v>
      </c>
      <c r="D30" s="31" t="s">
        <v>11</v>
      </c>
      <c r="E30" s="16">
        <v>0.6</v>
      </c>
      <c r="F30" s="16">
        <v>2885</v>
      </c>
      <c r="G30" s="16">
        <f>E30*F30</f>
        <v>1731</v>
      </c>
      <c r="K30" s="26"/>
      <c r="L30" s="3"/>
      <c r="M30" s="3"/>
      <c r="N30" s="3"/>
      <c r="P30" s="2"/>
      <c r="Q30" s="42"/>
      <c r="R30" s="26"/>
    </row>
    <row r="31" spans="2:35" x14ac:dyDescent="0.2">
      <c r="B31" s="13">
        <v>13</v>
      </c>
      <c r="C31" s="56" t="s">
        <v>40</v>
      </c>
      <c r="D31" s="38"/>
      <c r="E31" s="36"/>
      <c r="F31" s="38"/>
      <c r="G31" s="38"/>
      <c r="I31" s="17"/>
      <c r="P31" s="2"/>
      <c r="Q31" s="12"/>
      <c r="R31" s="9"/>
    </row>
    <row r="32" spans="2:35" ht="14.25" x14ac:dyDescent="0.2">
      <c r="B32" s="13"/>
      <c r="C32" s="40" t="s">
        <v>41</v>
      </c>
      <c r="D32" s="31" t="s">
        <v>11</v>
      </c>
      <c r="E32" s="38">
        <v>0.03</v>
      </c>
      <c r="F32" s="16">
        <v>6000</v>
      </c>
      <c r="G32" s="16">
        <f>E32*F32</f>
        <v>180</v>
      </c>
      <c r="I32" s="17"/>
      <c r="O32" s="57"/>
      <c r="P32" s="2"/>
      <c r="Q32" s="29"/>
      <c r="R32" s="58"/>
      <c r="T32" s="2"/>
      <c r="Y32" s="2"/>
      <c r="Z32" s="29"/>
      <c r="AA32" s="2"/>
    </row>
    <row r="33" spans="2:34" ht="14.25" x14ac:dyDescent="0.2">
      <c r="B33" s="13"/>
      <c r="C33" s="36" t="s">
        <v>42</v>
      </c>
      <c r="D33" s="31" t="s">
        <v>11</v>
      </c>
      <c r="E33" s="38">
        <v>3</v>
      </c>
      <c r="F33" s="16">
        <v>13</v>
      </c>
      <c r="G33" s="53">
        <f t="shared" ref="G33:G34" si="1">E33*F33</f>
        <v>39</v>
      </c>
      <c r="I33" s="17"/>
      <c r="O33" s="57"/>
      <c r="P33" s="2"/>
      <c r="R33" s="2"/>
      <c r="T33" s="2"/>
      <c r="Y33" s="2"/>
      <c r="Z33" s="29"/>
      <c r="AA33" s="2"/>
      <c r="AD33" s="59"/>
    </row>
    <row r="34" spans="2:34" ht="14.25" x14ac:dyDescent="0.2">
      <c r="B34" s="13"/>
      <c r="C34" s="36" t="s">
        <v>43</v>
      </c>
      <c r="D34" s="31" t="s">
        <v>11</v>
      </c>
      <c r="E34" s="38">
        <v>2.4300000000000002</v>
      </c>
      <c r="F34" s="16">
        <v>2885</v>
      </c>
      <c r="G34" s="53">
        <f t="shared" si="1"/>
        <v>7010.55</v>
      </c>
      <c r="I34" s="17"/>
      <c r="O34" s="57"/>
      <c r="P34" s="2"/>
      <c r="R34" s="58"/>
      <c r="T34" s="2"/>
      <c r="U34" s="28"/>
      <c r="Y34" s="2"/>
      <c r="Z34" s="29"/>
      <c r="AA34" s="2"/>
    </row>
    <row r="35" spans="2:34" x14ac:dyDescent="0.2">
      <c r="B35" s="13">
        <v>14</v>
      </c>
      <c r="C35" s="39" t="s">
        <v>44</v>
      </c>
      <c r="D35" s="16"/>
      <c r="E35" s="16"/>
      <c r="F35" s="38"/>
      <c r="G35" s="16"/>
      <c r="I35" s="2"/>
      <c r="J35" s="12"/>
      <c r="K35" s="9"/>
      <c r="L35" s="3"/>
      <c r="M35" s="3"/>
      <c r="N35" s="3"/>
      <c r="O35" s="2"/>
      <c r="P35" s="2"/>
      <c r="Q35" s="12"/>
      <c r="R35" s="9"/>
      <c r="T35" s="2"/>
      <c r="Y35" s="2"/>
      <c r="Z35" s="29"/>
      <c r="AA35" s="2"/>
      <c r="AG35" s="2"/>
      <c r="AH35" s="2"/>
    </row>
    <row r="36" spans="2:34" ht="14.25" x14ac:dyDescent="0.2">
      <c r="B36" s="13"/>
      <c r="C36" s="40" t="s">
        <v>45</v>
      </c>
      <c r="D36" s="60" t="s">
        <v>11</v>
      </c>
      <c r="E36" s="16">
        <v>0.06</v>
      </c>
      <c r="F36" s="38">
        <v>6000</v>
      </c>
      <c r="G36" s="53">
        <f t="shared" ref="G36:G37" si="2">E36*F36</f>
        <v>360</v>
      </c>
      <c r="I36" s="2"/>
      <c r="J36" s="29"/>
      <c r="K36" s="26"/>
      <c r="L36" s="3"/>
      <c r="M36" s="3"/>
      <c r="N36" s="28"/>
      <c r="O36" s="2"/>
      <c r="P36" s="2"/>
      <c r="Q36" s="29"/>
      <c r="R36" s="58"/>
      <c r="T36" s="2"/>
      <c r="Y36" s="2"/>
      <c r="Z36" s="29"/>
      <c r="AA36" s="2"/>
      <c r="AG36" s="2"/>
      <c r="AH36" s="2"/>
    </row>
    <row r="37" spans="2:34" x14ac:dyDescent="0.2">
      <c r="B37" s="13"/>
      <c r="C37" s="36" t="s">
        <v>46</v>
      </c>
      <c r="D37" s="38" t="s">
        <v>38</v>
      </c>
      <c r="E37" s="61">
        <v>41.8</v>
      </c>
      <c r="F37" s="38">
        <v>13</v>
      </c>
      <c r="G37" s="53">
        <f t="shared" si="2"/>
        <v>543.4</v>
      </c>
      <c r="I37" s="2"/>
      <c r="K37" s="3"/>
      <c r="L37" s="3"/>
      <c r="M37" s="3"/>
      <c r="N37" s="28"/>
      <c r="O37" s="57"/>
      <c r="P37" s="2"/>
      <c r="R37" s="2"/>
      <c r="T37" s="2"/>
    </row>
    <row r="38" spans="2:34" ht="14.25" x14ac:dyDescent="0.2">
      <c r="B38" s="13"/>
      <c r="C38" s="36" t="s">
        <v>47</v>
      </c>
      <c r="D38" s="60" t="s">
        <v>11</v>
      </c>
      <c r="E38" s="16">
        <v>0.33</v>
      </c>
      <c r="F38" s="38">
        <v>2885</v>
      </c>
      <c r="G38" s="53">
        <f>E38*F38</f>
        <v>952.05000000000007</v>
      </c>
      <c r="I38" s="2"/>
      <c r="K38" s="26"/>
      <c r="L38" s="3"/>
      <c r="M38" s="3"/>
      <c r="N38" s="28"/>
      <c r="O38" s="57"/>
      <c r="P38" s="2"/>
      <c r="R38" s="58"/>
      <c r="T38" s="2"/>
      <c r="U38" s="28"/>
    </row>
    <row r="39" spans="2:34" x14ac:dyDescent="0.2">
      <c r="B39" s="13">
        <v>15</v>
      </c>
      <c r="C39" s="39" t="s">
        <v>48</v>
      </c>
      <c r="D39" s="36"/>
      <c r="E39" s="36"/>
      <c r="F39" s="16"/>
      <c r="G39" s="38"/>
      <c r="I39" s="2"/>
      <c r="J39" s="12"/>
      <c r="K39" s="3"/>
      <c r="L39" s="3"/>
      <c r="M39" s="3"/>
      <c r="N39" s="3"/>
      <c r="O39" s="2"/>
      <c r="P39" s="2"/>
      <c r="Q39" s="12"/>
      <c r="R39" s="9"/>
    </row>
    <row r="40" spans="2:34" ht="14.25" x14ac:dyDescent="0.2">
      <c r="B40" s="13"/>
      <c r="C40" s="40" t="s">
        <v>49</v>
      </c>
      <c r="D40" s="31" t="s">
        <v>11</v>
      </c>
      <c r="E40" s="16">
        <v>1.1499999999999999</v>
      </c>
      <c r="F40" s="16">
        <v>6000</v>
      </c>
      <c r="G40" s="53">
        <f>E40*F40</f>
        <v>6899.9999999999991</v>
      </c>
      <c r="I40" s="2"/>
      <c r="J40" s="62"/>
      <c r="K40" s="3"/>
      <c r="L40" s="3"/>
      <c r="M40" s="3"/>
      <c r="N40" s="3"/>
      <c r="O40" s="2"/>
      <c r="P40" s="2"/>
      <c r="Q40" s="12"/>
      <c r="R40" s="9"/>
    </row>
    <row r="41" spans="2:34" x14ac:dyDescent="0.2">
      <c r="B41" s="13"/>
      <c r="C41" s="36" t="s">
        <v>50</v>
      </c>
      <c r="D41" s="16" t="s">
        <v>38</v>
      </c>
      <c r="E41" s="16">
        <v>221.4</v>
      </c>
      <c r="F41" s="16">
        <v>13</v>
      </c>
      <c r="G41" s="53">
        <f t="shared" ref="G41:G42" si="3">E41*F41</f>
        <v>2878.2000000000003</v>
      </c>
      <c r="I41" s="2"/>
      <c r="J41" s="12"/>
      <c r="K41" s="3"/>
      <c r="L41" s="3"/>
      <c r="M41" s="3"/>
      <c r="N41" s="3"/>
      <c r="O41" s="2"/>
      <c r="P41" s="2"/>
      <c r="Q41" s="12"/>
      <c r="R41" s="9"/>
    </row>
    <row r="42" spans="2:34" ht="14.25" x14ac:dyDescent="0.2">
      <c r="B42" s="13"/>
      <c r="C42" s="36" t="s">
        <v>51</v>
      </c>
      <c r="D42" s="31" t="s">
        <v>11</v>
      </c>
      <c r="E42" s="63">
        <v>1.845</v>
      </c>
      <c r="F42" s="16">
        <v>2885</v>
      </c>
      <c r="G42" s="53">
        <f t="shared" si="3"/>
        <v>5322.8249999999998</v>
      </c>
      <c r="I42" s="2"/>
      <c r="J42" s="12"/>
      <c r="K42" s="3"/>
      <c r="L42" s="3"/>
      <c r="M42" s="3"/>
      <c r="N42" s="3"/>
      <c r="O42" s="2"/>
      <c r="P42" s="2"/>
      <c r="Q42" s="12"/>
      <c r="R42" s="9"/>
    </row>
    <row r="43" spans="2:34" x14ac:dyDescent="0.2">
      <c r="B43" s="13">
        <v>16</v>
      </c>
      <c r="C43" s="39" t="s">
        <v>52</v>
      </c>
      <c r="D43" s="36"/>
      <c r="E43" s="36"/>
      <c r="F43" s="16"/>
      <c r="G43" s="38"/>
      <c r="J43" s="29"/>
      <c r="K43" s="26"/>
      <c r="L43" s="3"/>
      <c r="M43" s="3"/>
      <c r="N43" s="3"/>
      <c r="O43" s="2"/>
      <c r="Q43" s="29"/>
      <c r="R43" s="58"/>
      <c r="T43" s="2"/>
      <c r="Y43" s="12"/>
      <c r="AD43" s="59"/>
    </row>
    <row r="44" spans="2:34" ht="14.25" x14ac:dyDescent="0.2">
      <c r="B44" s="13"/>
      <c r="C44" s="40" t="s">
        <v>53</v>
      </c>
      <c r="D44" s="31" t="s">
        <v>11</v>
      </c>
      <c r="E44" s="16">
        <v>0.08</v>
      </c>
      <c r="F44" s="16">
        <v>6000</v>
      </c>
      <c r="G44" s="16">
        <f>E44*F44</f>
        <v>480</v>
      </c>
      <c r="K44" s="3"/>
      <c r="L44" s="3"/>
      <c r="M44" s="3"/>
      <c r="N44" s="28"/>
      <c r="O44" s="2"/>
      <c r="R44" s="2"/>
      <c r="T44" s="2"/>
      <c r="Y44" s="64"/>
    </row>
    <row r="45" spans="2:34" x14ac:dyDescent="0.2">
      <c r="B45" s="13"/>
      <c r="C45" s="36" t="s">
        <v>54</v>
      </c>
      <c r="D45" s="16" t="s">
        <v>38</v>
      </c>
      <c r="E45" s="16">
        <v>9.6</v>
      </c>
      <c r="F45" s="16">
        <v>13</v>
      </c>
      <c r="G45" s="53">
        <f t="shared" ref="G45:G46" si="4">E45*F45</f>
        <v>124.8</v>
      </c>
      <c r="K45" s="65"/>
      <c r="L45" s="3"/>
      <c r="M45" s="3"/>
      <c r="N45" s="28"/>
      <c r="O45" s="57"/>
      <c r="R45" s="58"/>
      <c r="T45" s="2"/>
      <c r="U45" s="28"/>
      <c r="Y45" s="64"/>
    </row>
    <row r="46" spans="2:34" ht="14.25" x14ac:dyDescent="0.2">
      <c r="B46" s="13"/>
      <c r="C46" s="36" t="s">
        <v>55</v>
      </c>
      <c r="D46" s="31" t="s">
        <v>11</v>
      </c>
      <c r="E46" s="16">
        <v>0.08</v>
      </c>
      <c r="F46" s="16">
        <v>2885</v>
      </c>
      <c r="G46" s="53">
        <f t="shared" si="4"/>
        <v>230.8</v>
      </c>
      <c r="I46" s="2"/>
      <c r="J46" s="49"/>
      <c r="K46" s="9"/>
      <c r="L46" s="3"/>
      <c r="M46" s="3"/>
      <c r="N46" s="3"/>
      <c r="O46" s="57"/>
      <c r="P46" s="2"/>
      <c r="Q46" s="12"/>
      <c r="T46" s="2"/>
      <c r="Y46" s="64"/>
    </row>
    <row r="47" spans="2:34" x14ac:dyDescent="0.2">
      <c r="B47" s="16"/>
      <c r="C47" s="66" t="s">
        <v>56</v>
      </c>
      <c r="D47" s="31"/>
      <c r="E47" s="16"/>
      <c r="F47" s="16"/>
      <c r="G47" s="33">
        <f>SUM(G5:G46)</f>
        <v>122690.22500000001</v>
      </c>
      <c r="J47" s="29"/>
      <c r="K47" s="26"/>
      <c r="L47" s="3"/>
      <c r="M47" s="3"/>
      <c r="N47" s="3"/>
      <c r="Q47" s="29"/>
      <c r="R47" s="58"/>
      <c r="T47" s="2"/>
      <c r="U47" s="28"/>
      <c r="Y47" s="64"/>
    </row>
    <row r="48" spans="2:34" x14ac:dyDescent="0.2">
      <c r="B48" s="38">
        <v>17</v>
      </c>
      <c r="C48" s="67" t="s">
        <v>57</v>
      </c>
      <c r="D48" s="16"/>
      <c r="E48" s="16"/>
      <c r="F48" s="16"/>
      <c r="G48" s="53">
        <f>G47*0.2</f>
        <v>24538.045000000002</v>
      </c>
      <c r="K48" s="3"/>
      <c r="L48" s="3"/>
      <c r="M48" s="3"/>
      <c r="N48" s="28"/>
      <c r="R48" s="2"/>
      <c r="S48" s="68"/>
      <c r="T48" s="2"/>
      <c r="U48" s="28"/>
      <c r="Y48" s="64"/>
    </row>
    <row r="49" spans="2:25" x14ac:dyDescent="0.2">
      <c r="B49" s="36"/>
      <c r="C49" s="66" t="s">
        <v>56</v>
      </c>
      <c r="D49" s="16"/>
      <c r="E49" s="16"/>
      <c r="F49" s="16"/>
      <c r="G49" s="69">
        <f>SUM(G47:G48)</f>
        <v>147228.27000000002</v>
      </c>
      <c r="K49" s="3"/>
      <c r="L49" s="3"/>
      <c r="M49" s="3"/>
      <c r="N49" s="28"/>
      <c r="R49" s="2"/>
      <c r="S49" s="68"/>
      <c r="T49" s="2"/>
      <c r="U49" s="28"/>
      <c r="Y49" s="64"/>
    </row>
    <row r="50" spans="2:25" ht="15" x14ac:dyDescent="0.2">
      <c r="B50" s="105" t="s">
        <v>58</v>
      </c>
      <c r="C50" s="105"/>
      <c r="D50" s="105"/>
      <c r="E50" s="105"/>
      <c r="F50" s="105"/>
      <c r="G50" s="105"/>
      <c r="K50" s="3"/>
      <c r="L50" s="3"/>
      <c r="M50" s="3"/>
      <c r="N50" s="28"/>
      <c r="R50" s="2"/>
      <c r="S50" s="68"/>
      <c r="T50" s="2"/>
      <c r="U50" s="28"/>
      <c r="Y50" s="64"/>
    </row>
    <row r="51" spans="2:25" x14ac:dyDescent="0.2">
      <c r="B51" s="13">
        <v>18</v>
      </c>
      <c r="C51" s="30" t="s">
        <v>59</v>
      </c>
      <c r="D51" s="70" t="s">
        <v>7</v>
      </c>
      <c r="E51" s="71">
        <v>9</v>
      </c>
      <c r="F51" s="71">
        <v>2990</v>
      </c>
      <c r="G51" s="13">
        <f>E51*F51</f>
        <v>26910</v>
      </c>
      <c r="J51" s="72"/>
      <c r="K51" s="3"/>
      <c r="L51" s="3"/>
      <c r="M51" s="3"/>
      <c r="N51" s="28"/>
      <c r="R51" s="2"/>
      <c r="S51" s="68"/>
      <c r="T51" s="2"/>
      <c r="U51" s="28"/>
      <c r="Y51" s="64"/>
    </row>
    <row r="52" spans="2:25" x14ac:dyDescent="0.2">
      <c r="B52" s="13">
        <v>19</v>
      </c>
      <c r="C52" s="14" t="s">
        <v>60</v>
      </c>
      <c r="D52" s="70" t="s">
        <v>7</v>
      </c>
      <c r="E52" s="71">
        <v>5</v>
      </c>
      <c r="F52" s="71">
        <v>32900</v>
      </c>
      <c r="G52" s="13">
        <f t="shared" ref="G52:G59" si="5">E52*F52</f>
        <v>164500</v>
      </c>
      <c r="K52" s="3"/>
      <c r="L52" s="3"/>
      <c r="M52" s="3"/>
      <c r="N52" s="28"/>
      <c r="R52" s="2"/>
      <c r="S52" s="68"/>
      <c r="T52" s="2"/>
      <c r="U52" s="28"/>
      <c r="Y52" s="64"/>
    </row>
    <row r="53" spans="2:25" x14ac:dyDescent="0.2">
      <c r="B53" s="13">
        <v>20</v>
      </c>
      <c r="C53" s="30" t="s">
        <v>61</v>
      </c>
      <c r="D53" s="70" t="s">
        <v>7</v>
      </c>
      <c r="E53" s="71">
        <v>3</v>
      </c>
      <c r="F53" s="71">
        <v>3214</v>
      </c>
      <c r="G53" s="13">
        <f t="shared" si="5"/>
        <v>9642</v>
      </c>
      <c r="K53" s="3"/>
      <c r="L53" s="3"/>
      <c r="M53" s="3"/>
      <c r="N53" s="28"/>
      <c r="R53" s="2"/>
      <c r="S53" s="68"/>
      <c r="T53" s="2"/>
      <c r="U53" s="28"/>
      <c r="Y53" s="64"/>
    </row>
    <row r="54" spans="2:25" x14ac:dyDescent="0.2">
      <c r="B54" s="13">
        <v>21</v>
      </c>
      <c r="C54" s="30" t="s">
        <v>62</v>
      </c>
      <c r="D54" s="70" t="s">
        <v>7</v>
      </c>
      <c r="E54" s="71">
        <v>5</v>
      </c>
      <c r="F54" s="71">
        <v>3590</v>
      </c>
      <c r="G54" s="13">
        <f t="shared" si="5"/>
        <v>17950</v>
      </c>
      <c r="K54" s="3"/>
      <c r="L54" s="3"/>
      <c r="M54" s="3"/>
      <c r="N54" s="28"/>
      <c r="R54" s="2"/>
      <c r="S54" s="68"/>
      <c r="T54" s="2"/>
      <c r="U54" s="28"/>
      <c r="Y54" s="64"/>
    </row>
    <row r="55" spans="2:25" x14ac:dyDescent="0.2">
      <c r="B55" s="13">
        <v>22</v>
      </c>
      <c r="C55" s="14" t="s">
        <v>63</v>
      </c>
      <c r="D55" s="70" t="s">
        <v>7</v>
      </c>
      <c r="E55" s="71">
        <v>6</v>
      </c>
      <c r="F55" s="71">
        <v>27000</v>
      </c>
      <c r="G55" s="13">
        <f t="shared" si="5"/>
        <v>162000</v>
      </c>
      <c r="K55" s="3"/>
      <c r="L55" s="3"/>
      <c r="M55" s="3"/>
      <c r="N55" s="28"/>
      <c r="R55" s="2"/>
      <c r="S55" s="68"/>
      <c r="T55" s="2"/>
      <c r="U55" s="28"/>
      <c r="Y55" s="64"/>
    </row>
    <row r="56" spans="2:25" x14ac:dyDescent="0.2">
      <c r="B56" s="13">
        <v>23</v>
      </c>
      <c r="C56" s="14" t="s">
        <v>64</v>
      </c>
      <c r="D56" s="70" t="s">
        <v>7</v>
      </c>
      <c r="E56" s="71">
        <v>2</v>
      </c>
      <c r="F56" s="71">
        <v>24000</v>
      </c>
      <c r="G56" s="13">
        <f t="shared" si="5"/>
        <v>48000</v>
      </c>
      <c r="K56" s="3"/>
      <c r="L56" s="3"/>
      <c r="M56" s="3"/>
      <c r="N56" s="28"/>
      <c r="R56" s="2"/>
      <c r="S56" s="68"/>
      <c r="T56" s="2"/>
      <c r="U56" s="28"/>
      <c r="Y56" s="64"/>
    </row>
    <row r="57" spans="2:25" x14ac:dyDescent="0.2">
      <c r="B57" s="13">
        <v>24</v>
      </c>
      <c r="C57" s="30" t="s">
        <v>65</v>
      </c>
      <c r="D57" s="70" t="s">
        <v>7</v>
      </c>
      <c r="E57" s="65">
        <v>1</v>
      </c>
      <c r="F57" s="71">
        <v>9330</v>
      </c>
      <c r="G57" s="13">
        <f t="shared" si="5"/>
        <v>9330</v>
      </c>
      <c r="K57" s="3"/>
      <c r="L57" s="3"/>
      <c r="M57" s="3"/>
      <c r="N57" s="28"/>
      <c r="R57" s="2"/>
      <c r="S57" s="68"/>
      <c r="T57" s="2"/>
      <c r="U57" s="28"/>
      <c r="Y57" s="64"/>
    </row>
    <row r="58" spans="2:25" x14ac:dyDescent="0.2">
      <c r="B58" s="13">
        <v>25</v>
      </c>
      <c r="C58" s="30" t="s">
        <v>66</v>
      </c>
      <c r="D58" s="70" t="s">
        <v>7</v>
      </c>
      <c r="E58" s="16">
        <v>7</v>
      </c>
      <c r="F58" s="71">
        <v>2051</v>
      </c>
      <c r="G58" s="13">
        <f t="shared" si="5"/>
        <v>14357</v>
      </c>
      <c r="K58" s="3"/>
      <c r="L58" s="3"/>
      <c r="M58" s="3"/>
      <c r="N58" s="28"/>
      <c r="R58" s="2"/>
      <c r="S58" s="68"/>
      <c r="T58" s="2"/>
      <c r="U58" s="28"/>
      <c r="Y58" s="64"/>
    </row>
    <row r="59" spans="2:25" x14ac:dyDescent="0.2">
      <c r="B59" s="13">
        <v>26</v>
      </c>
      <c r="C59" s="30" t="s">
        <v>67</v>
      </c>
      <c r="D59" s="70" t="s">
        <v>7</v>
      </c>
      <c r="E59" s="31">
        <v>1</v>
      </c>
      <c r="F59" s="31">
        <v>7000</v>
      </c>
      <c r="G59" s="13">
        <f t="shared" si="5"/>
        <v>7000</v>
      </c>
      <c r="K59" s="3"/>
      <c r="L59" s="3"/>
      <c r="M59" s="3"/>
      <c r="N59" s="28"/>
      <c r="R59" s="2"/>
      <c r="S59" s="68"/>
      <c r="T59" s="2"/>
      <c r="U59" s="28"/>
      <c r="Y59" s="64"/>
    </row>
    <row r="60" spans="2:25" x14ac:dyDescent="0.2">
      <c r="B60" s="73"/>
      <c r="C60" s="66" t="s">
        <v>56</v>
      </c>
      <c r="D60" s="70"/>
      <c r="E60" s="16"/>
      <c r="F60" s="16"/>
      <c r="G60" s="53">
        <f>SUM(G51:G59)</f>
        <v>459689</v>
      </c>
      <c r="K60" s="3"/>
      <c r="L60" s="3"/>
      <c r="M60" s="3"/>
      <c r="N60" s="28"/>
      <c r="R60" s="2"/>
      <c r="S60" s="68"/>
      <c r="T60" s="2"/>
      <c r="U60" s="28"/>
      <c r="Y60" s="64"/>
    </row>
    <row r="61" spans="2:25" x14ac:dyDescent="0.2">
      <c r="B61" s="73">
        <v>27</v>
      </c>
      <c r="C61" s="74" t="s">
        <v>68</v>
      </c>
      <c r="D61" s="75" t="s">
        <v>69</v>
      </c>
      <c r="E61" s="75">
        <v>1</v>
      </c>
      <c r="F61" s="75">
        <v>12000</v>
      </c>
      <c r="G61" s="75">
        <v>12000</v>
      </c>
      <c r="K61" s="3"/>
      <c r="L61" s="3"/>
      <c r="M61" s="3"/>
      <c r="N61" s="28"/>
      <c r="R61" s="2"/>
      <c r="S61" s="68"/>
      <c r="T61" s="2"/>
      <c r="U61" s="28"/>
      <c r="Y61" s="64"/>
    </row>
    <row r="62" spans="2:25" x14ac:dyDescent="0.2">
      <c r="B62" s="73"/>
      <c r="C62" s="66" t="s">
        <v>56</v>
      </c>
      <c r="D62" s="75"/>
      <c r="E62" s="75"/>
      <c r="F62" s="75"/>
      <c r="G62" s="76">
        <f>SUM(G60:G61)</f>
        <v>471689</v>
      </c>
      <c r="K62" s="3"/>
      <c r="L62" s="3"/>
      <c r="M62" s="3"/>
      <c r="N62" s="28"/>
      <c r="R62" s="2"/>
      <c r="S62" s="68"/>
      <c r="T62" s="2"/>
      <c r="U62" s="28"/>
      <c r="Y62" s="64"/>
    </row>
    <row r="63" spans="2:25" ht="15" x14ac:dyDescent="0.2">
      <c r="B63" s="105" t="s">
        <v>70</v>
      </c>
      <c r="C63" s="105"/>
      <c r="D63" s="105"/>
      <c r="E63" s="105"/>
      <c r="F63" s="105"/>
      <c r="G63" s="105"/>
      <c r="J63" s="29"/>
      <c r="K63" s="26"/>
      <c r="L63" s="2"/>
      <c r="M63" s="3"/>
      <c r="N63" s="3"/>
      <c r="Q63" s="29"/>
      <c r="R63" s="26"/>
      <c r="S63" s="2"/>
    </row>
    <row r="64" spans="2:25" x14ac:dyDescent="0.2">
      <c r="B64" s="38">
        <v>28</v>
      </c>
      <c r="C64" s="36" t="s">
        <v>71</v>
      </c>
      <c r="D64" s="77"/>
      <c r="E64" s="16"/>
      <c r="F64" s="16"/>
      <c r="G64" s="38">
        <v>204920</v>
      </c>
      <c r="K64" s="26"/>
      <c r="L64" s="2"/>
      <c r="M64" s="3"/>
      <c r="N64" s="28"/>
      <c r="R64" s="26"/>
      <c r="S64" s="2"/>
      <c r="U64" s="28"/>
    </row>
    <row r="65" spans="1:25" x14ac:dyDescent="0.2">
      <c r="B65" s="38">
        <v>29</v>
      </c>
      <c r="C65" s="74" t="s">
        <v>72</v>
      </c>
      <c r="D65" s="60"/>
      <c r="E65" s="16"/>
      <c r="F65" s="38"/>
      <c r="G65" s="16">
        <f>G64*0.2</f>
        <v>40984</v>
      </c>
      <c r="K65" s="26"/>
      <c r="L65" s="2"/>
      <c r="M65" s="3"/>
      <c r="N65" s="28"/>
      <c r="R65" s="26"/>
      <c r="S65" s="2"/>
      <c r="U65" s="28"/>
    </row>
    <row r="66" spans="1:25" x14ac:dyDescent="0.2">
      <c r="B66" s="36"/>
      <c r="C66" s="66" t="s">
        <v>56</v>
      </c>
      <c r="D66" s="38"/>
      <c r="E66" s="16"/>
      <c r="F66" s="38"/>
      <c r="G66" s="77">
        <f>SUM(G64:G65)</f>
        <v>245904</v>
      </c>
      <c r="M66" s="1"/>
      <c r="N66" s="78"/>
      <c r="O66" s="79"/>
      <c r="R66" s="26"/>
      <c r="S66" s="2"/>
      <c r="U66" s="28"/>
    </row>
    <row r="67" spans="1:25" ht="15" x14ac:dyDescent="0.2">
      <c r="B67" s="105" t="s">
        <v>73</v>
      </c>
      <c r="C67" s="105"/>
      <c r="D67" s="105"/>
      <c r="E67" s="105"/>
      <c r="F67" s="105"/>
      <c r="G67" s="105"/>
      <c r="M67" s="1"/>
    </row>
    <row r="68" spans="1:25" x14ac:dyDescent="0.2">
      <c r="B68" s="38">
        <v>30</v>
      </c>
      <c r="C68" s="74" t="s">
        <v>74</v>
      </c>
      <c r="D68" s="75" t="s">
        <v>69</v>
      </c>
      <c r="E68" s="75"/>
      <c r="F68" s="75">
        <v>15000</v>
      </c>
      <c r="G68" s="75">
        <v>15000</v>
      </c>
      <c r="M68" s="1"/>
    </row>
    <row r="69" spans="1:25" x14ac:dyDescent="0.2">
      <c r="B69" s="38">
        <v>31</v>
      </c>
      <c r="C69" s="74" t="s">
        <v>75</v>
      </c>
      <c r="D69" s="75" t="s">
        <v>69</v>
      </c>
      <c r="E69" s="75"/>
      <c r="F69" s="75">
        <v>5000</v>
      </c>
      <c r="G69" s="75">
        <v>5000</v>
      </c>
      <c r="M69" s="1"/>
    </row>
    <row r="70" spans="1:25" x14ac:dyDescent="0.2">
      <c r="B70" s="38">
        <v>32</v>
      </c>
      <c r="C70" s="74" t="s">
        <v>76</v>
      </c>
      <c r="D70" s="75" t="s">
        <v>69</v>
      </c>
      <c r="E70" s="75"/>
      <c r="F70" s="75">
        <v>3500</v>
      </c>
      <c r="G70" s="75">
        <v>3500</v>
      </c>
      <c r="J70" s="12"/>
      <c r="K70" s="24"/>
      <c r="Q70" s="80"/>
    </row>
    <row r="71" spans="1:25" x14ac:dyDescent="0.2">
      <c r="B71" s="38">
        <v>33</v>
      </c>
      <c r="C71" s="74" t="s">
        <v>77</v>
      </c>
      <c r="D71" s="75" t="s">
        <v>69</v>
      </c>
      <c r="E71" s="75"/>
      <c r="F71" s="75">
        <v>5000</v>
      </c>
      <c r="G71" s="75">
        <v>10000</v>
      </c>
      <c r="J71" s="12"/>
      <c r="K71" s="24"/>
      <c r="Q71" s="80"/>
    </row>
    <row r="72" spans="1:25" x14ac:dyDescent="0.2">
      <c r="B72" s="38">
        <v>34</v>
      </c>
      <c r="C72" s="74" t="s">
        <v>78</v>
      </c>
      <c r="D72" s="75" t="s">
        <v>69</v>
      </c>
      <c r="E72" s="75"/>
      <c r="F72" s="75">
        <v>8500</v>
      </c>
      <c r="G72" s="75">
        <v>8500</v>
      </c>
      <c r="J72" s="29"/>
      <c r="Y72" s="22"/>
    </row>
    <row r="73" spans="1:25" x14ac:dyDescent="0.2">
      <c r="A73" s="81"/>
      <c r="B73" s="82"/>
      <c r="C73" s="83" t="s">
        <v>56</v>
      </c>
      <c r="D73" s="75"/>
      <c r="E73" s="75"/>
      <c r="F73" s="75"/>
      <c r="G73" s="84">
        <f>SUM(G68:G72)</f>
        <v>42000</v>
      </c>
      <c r="H73" s="81"/>
      <c r="I73" s="81"/>
      <c r="J73" s="81"/>
      <c r="M73" s="85"/>
      <c r="Y73" s="22"/>
    </row>
    <row r="74" spans="1:25" ht="15.75" x14ac:dyDescent="0.2">
      <c r="A74" s="81"/>
      <c r="B74" s="96" t="s">
        <v>79</v>
      </c>
      <c r="C74" s="97"/>
      <c r="D74" s="98"/>
      <c r="E74" s="86"/>
      <c r="F74" s="86"/>
      <c r="G74" s="87">
        <v>906821</v>
      </c>
      <c r="H74" s="81"/>
      <c r="I74" s="81"/>
      <c r="J74" s="81"/>
      <c r="M74" s="85"/>
      <c r="Y74" s="22"/>
    </row>
    <row r="75" spans="1:25" x14ac:dyDescent="0.2">
      <c r="A75" s="81"/>
      <c r="B75" s="81"/>
      <c r="C75" s="88"/>
      <c r="D75" s="89"/>
      <c r="E75" s="89"/>
      <c r="F75" s="89"/>
      <c r="G75" s="89"/>
      <c r="H75" s="81"/>
      <c r="I75" s="81"/>
      <c r="J75" s="90"/>
      <c r="K75" s="91"/>
      <c r="M75" s="85"/>
      <c r="Y75" s="29"/>
    </row>
    <row r="76" spans="1:25" x14ac:dyDescent="0.2">
      <c r="A76" s="81"/>
      <c r="B76" s="81"/>
      <c r="C76" s="81"/>
      <c r="D76" s="92"/>
      <c r="E76" s="93"/>
      <c r="F76" s="94"/>
      <c r="G76" s="95"/>
      <c r="H76" s="81"/>
      <c r="I76" s="81"/>
      <c r="J76" s="81"/>
      <c r="M76" s="1"/>
    </row>
    <row r="77" spans="1:25" x14ac:dyDescent="0.2">
      <c r="J77" s="12"/>
      <c r="K77" s="24"/>
      <c r="M77" s="1"/>
    </row>
    <row r="78" spans="1:25" x14ac:dyDescent="0.2">
      <c r="J78" s="29"/>
    </row>
    <row r="79" spans="1:25" x14ac:dyDescent="0.2">
      <c r="E79" s="72"/>
      <c r="O79" s="2"/>
    </row>
    <row r="80" spans="1:25" x14ac:dyDescent="0.2">
      <c r="O80" s="2"/>
    </row>
    <row r="81" spans="9:15" s="1" customFormat="1" x14ac:dyDescent="0.2">
      <c r="K81" s="2"/>
      <c r="N81" s="2"/>
      <c r="O81" s="2"/>
    </row>
    <row r="82" spans="9:15" s="1" customFormat="1" x14ac:dyDescent="0.2">
      <c r="K82" s="2"/>
      <c r="L82" s="49"/>
      <c r="N82" s="24"/>
      <c r="O82" s="12"/>
    </row>
    <row r="83" spans="9:15" s="1" customFormat="1" x14ac:dyDescent="0.2">
      <c r="K83" s="2"/>
      <c r="L83" s="29"/>
      <c r="N83" s="2"/>
    </row>
    <row r="84" spans="9:15" s="1" customFormat="1" x14ac:dyDescent="0.2">
      <c r="K84" s="2"/>
      <c r="N84" s="2"/>
    </row>
    <row r="85" spans="9:15" s="1" customFormat="1" x14ac:dyDescent="0.2">
      <c r="K85" s="2"/>
      <c r="N85" s="2"/>
    </row>
    <row r="86" spans="9:15" s="1" customFormat="1" x14ac:dyDescent="0.2">
      <c r="K86" s="2"/>
      <c r="N86" s="2"/>
      <c r="O86" s="2"/>
    </row>
    <row r="87" spans="9:15" s="1" customFormat="1" x14ac:dyDescent="0.2">
      <c r="K87" s="2"/>
      <c r="N87" s="2"/>
      <c r="O87" s="2"/>
    </row>
    <row r="88" spans="9:15" s="1" customFormat="1" x14ac:dyDescent="0.2">
      <c r="K88" s="2"/>
      <c r="N88" s="2"/>
      <c r="O88" s="2"/>
    </row>
    <row r="89" spans="9:15" s="1" customFormat="1" x14ac:dyDescent="0.2">
      <c r="K89" s="2"/>
      <c r="N89" s="2"/>
      <c r="O89" s="2"/>
    </row>
    <row r="91" spans="9:15" s="1" customFormat="1" x14ac:dyDescent="0.2">
      <c r="I91" s="2"/>
      <c r="J91" s="49"/>
      <c r="K91" s="24"/>
      <c r="M91" s="2"/>
      <c r="N91" s="2"/>
    </row>
    <row r="92" spans="9:15" s="1" customFormat="1" x14ac:dyDescent="0.2">
      <c r="I92" s="2"/>
      <c r="J92" s="29"/>
      <c r="K92" s="2"/>
      <c r="L92" s="2"/>
      <c r="M92" s="2"/>
      <c r="N92" s="2"/>
    </row>
    <row r="93" spans="9:15" s="1" customFormat="1" x14ac:dyDescent="0.2">
      <c r="I93" s="2"/>
      <c r="K93" s="2"/>
      <c r="L93" s="2"/>
      <c r="M93" s="2"/>
      <c r="N93" s="57"/>
      <c r="O93" s="72"/>
    </row>
    <row r="94" spans="9:15" s="1" customFormat="1" x14ac:dyDescent="0.2">
      <c r="I94" s="2"/>
      <c r="K94" s="2"/>
      <c r="L94" s="2"/>
      <c r="M94" s="2"/>
      <c r="N94" s="57"/>
      <c r="O94" s="72"/>
    </row>
  </sheetData>
  <mergeCells count="6">
    <mergeCell ref="B74:D74"/>
    <mergeCell ref="B2:G2"/>
    <mergeCell ref="B4:G4"/>
    <mergeCell ref="B50:G50"/>
    <mergeCell ref="B63:G63"/>
    <mergeCell ref="B67:G6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2021-02-16T11:01:46Z</dcterms:modified>
</cp:coreProperties>
</file>