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licers/slicer1.xml" ContentType="application/vnd.ms-excel.slicer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Admin\Desktop\конкурс проект\для отправки\"/>
    </mc:Choice>
  </mc:AlternateContent>
  <bookViews>
    <workbookView xWindow="0" yWindow="0" windowWidth="10785" windowHeight="7200"/>
  </bookViews>
  <sheets>
    <sheet name="БЮДЖЕТ НА ОБУСТРОЙСТВО САДА" sheetId="1" r:id="rId1"/>
    <sheet name="СПИСОК" sheetId="2" r:id="rId2"/>
    <sheet name="Лист1" sheetId="3" r:id="rId3"/>
  </sheets>
  <definedNames>
    <definedName name="_xlnm.Print_Titles" localSheetId="0">'БЮДЖЕТ НА ОБУСТРОЙСТВО САДА'!$7:$7</definedName>
    <definedName name="_xlnm.Print_Titles" localSheetId="1">СПИСОК!$1:$1</definedName>
    <definedName name="Заголовок1">БюджетНаОбустройствоСада[[#Headers],[КАТЕГОРИЯ]]</definedName>
    <definedName name="ЗаголовокСтолбца2">СписокКатегорийТоваровДляСада[[#Headers],[КАТЕГОРИЯ]]</definedName>
    <definedName name="Категории">СписокКатегорийТоваровДляСада[КАТЕГОРИЯ]</definedName>
    <definedName name="ОбластьЗаголовкаСтолбца1..B3">'БЮДЖЕТ НА ОБУСТРОЙСТВО САДА'!#REF!</definedName>
    <definedName name="ОбластьЗаголовкаСтолбца2..B5">'БЮДЖЕТ НА ОБУСТРОЙСТВО САДА'!#REF!</definedName>
    <definedName name="ОбластьЗаголовкаСтолбца3..B7">'БЮДЖЕТ НА ОБУСТРОЙСТВО САДА'!#REF!</definedName>
    <definedName name="ОбщиеРасходы">'БЮДЖЕТ НА ОБУСТРОЙСТВО САДА'!#REF!</definedName>
    <definedName name="Срез_КАТЕГОРИЯ">#N/A</definedName>
    <definedName name="Срез_РАСТЕНИЯ">#N/A</definedName>
    <definedName name="СуммаБюджета">'БЮДЖЕТ НА ОБУСТРОЙСТВО САДА'!#REF!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2" i="1"/>
  <c r="I11" i="1"/>
  <c r="I24" i="1" l="1"/>
  <c r="I9" i="1"/>
  <c r="I10" i="1"/>
  <c r="I13" i="1"/>
  <c r="I8" i="1" l="1"/>
  <c r="I14" i="1" s="1"/>
  <c r="I25" i="1" l="1"/>
</calcChain>
</file>

<file path=xl/sharedStrings.xml><?xml version="1.0" encoding="utf-8"?>
<sst xmlns="http://schemas.openxmlformats.org/spreadsheetml/2006/main" count="89" uniqueCount="58">
  <si>
    <t>КАТЕГОРИЯ</t>
  </si>
  <si>
    <t>ДЕРЕВЬЯ</t>
  </si>
  <si>
    <t>ИТОГО ПО РАСТЕНИЯМ</t>
  </si>
  <si>
    <t>В этой ячейке расположена круговая диаграмма, отображающая соотношение суммы бюджета к общим расходам. В ячейке справа расположена гистограмма расходов на растения.</t>
  </si>
  <si>
    <t>РАСТЕНИЕ</t>
  </si>
  <si>
    <t>В этой ячейке расположена гистограмма, отображающая расходы на растения. В ячейках I1 и J1 расположены срезы для фильтрации бюджета на обустройство сада по категориям и по растениям, а справа в ячейке J5 — справочные сведения.</t>
  </si>
  <si>
    <t>ОПИСАНИЕ</t>
  </si>
  <si>
    <t>ЦЕНА</t>
  </si>
  <si>
    <t>СТОИМОСТЬ</t>
  </si>
  <si>
    <t>СПРАВКА: чтобы добавить новую строку в таблицу данных, выберите крайнюю правую ячейку в этой таблице, прямо над итоговой строкой, а затем нажмите клавишу TAB.</t>
  </si>
  <si>
    <t>КАТЕГОРИИ ТОВАРОВ ДЛЯ САДА</t>
  </si>
  <si>
    <t>ГРУНТ</t>
  </si>
  <si>
    <t>МУЛЬЧА</t>
  </si>
  <si>
    <t xml:space="preserve">МЕБЕЛЬ </t>
  </si>
  <si>
    <t>КАМЕНЬ ДЛЯ КОСТРОВНИЦЫ</t>
  </si>
  <si>
    <t>ОСВЕЩЕНИЕ</t>
  </si>
  <si>
    <t>ЩЕБЕНЬ ГАЛТОВАННЫЙ</t>
  </si>
  <si>
    <t>МНОГОЛЕТНИКИ</t>
  </si>
  <si>
    <t>ТРАВЫ ЗЛАКОВЫЕ</t>
  </si>
  <si>
    <t>Берёза пушистая/Betula pubescens</t>
  </si>
  <si>
    <t>Шалфей дубравный "Маиначт"/Salvia nemorosa "Mainacht"</t>
  </si>
  <si>
    <t>Ячмень гривастый/Hordeum jubatum</t>
  </si>
  <si>
    <t>Котовник Фассена "Кит Кат"/Nepeta fassenii "Kit Cat"</t>
  </si>
  <si>
    <t>ИТОГО ПО МАТЕРИАЛАМ</t>
  </si>
  <si>
    <t>СТОИМОСТЬ РАБОТ</t>
  </si>
  <si>
    <t>ВСЕГО РАСХОДОВ</t>
  </si>
  <si>
    <t>ЕД.ИЗМ.</t>
  </si>
  <si>
    <t>КОЛ-ВО</t>
  </si>
  <si>
    <t>шт</t>
  </si>
  <si>
    <t>набор</t>
  </si>
  <si>
    <t>тн</t>
  </si>
  <si>
    <t>№/п</t>
  </si>
  <si>
    <t>Монтаж, демонтаж, посадка растений.</t>
  </si>
  <si>
    <t xml:space="preserve">Светильник заливающего света
RUBENS-FDL-02 -R 
</t>
  </si>
  <si>
    <t>Ландшафтный светильник UL-05 BOTTICELLI</t>
  </si>
  <si>
    <t>Закапываемый уличный ландшафтный низковольтный светильник</t>
  </si>
  <si>
    <t>Для подсветки невысоких растений до 1,5 метров</t>
  </si>
  <si>
    <t>Размеры: 55 x 59 x 81 см (Ш x Г x В)</t>
  </si>
  <si>
    <t>https://park-stone.ru/catalog/shcheben_galtovanyy_belyy_mramor_fr_10_20_mm/</t>
  </si>
  <si>
    <t>Белый мрамор  фр.10-20 мм.</t>
  </si>
  <si>
    <t>Кора лиственницы</t>
  </si>
  <si>
    <t>в мешках 60 литров</t>
  </si>
  <si>
    <t>Камни для очага костра (костровища)</t>
  </si>
  <si>
    <t xml:space="preserve">Ширина: 90 см. https://park-stone.ru/catalog/kamni_dlya_ochaga_kostra_kostrovishcha/
Длина: 90 см.
Толщина: 20 см.
</t>
  </si>
  <si>
    <t>НАИМЕНОВАНИЕ МАФ</t>
  </si>
  <si>
    <t>ГЕОТЕКСТИЛЬ</t>
  </si>
  <si>
    <t>Полипропиленовый геотекстиль</t>
  </si>
  <si>
    <t>высокая прочность и устойчивость, отлично фильтрует и отводит воду. Не подвержен гниению и заплесневению. Цена – от 30 до 70 рублей за м2 и от 800 до 3000 рублей за рулон</t>
  </si>
  <si>
    <t>рулон</t>
  </si>
  <si>
    <t xml:space="preserve">Овсянница сизая/Festuca cinerea </t>
  </si>
  <si>
    <t>P9 Многочисленные вытянуто-овальные серовато-зелёные листья. Цветёт с май-сентябрь. Цветы бледно-лиловые. Высота 40 см.</t>
  </si>
  <si>
    <t xml:space="preserve"> С10 ЗКС Высота 200-250 см.</t>
  </si>
  <si>
    <t>P9 Образует округлый плотный куст, высотой до 30 см. Листья узкие, линейные, серовато-сизого цвета.</t>
  </si>
  <si>
    <t>P9 Высота 50 см.</t>
  </si>
  <si>
    <t xml:space="preserve">C1 Декоративный, лечебный многолетник семейства яснотковые. Высота 70 см. </t>
  </si>
  <si>
    <t>Стул садовый Ротанг</t>
  </si>
  <si>
    <t>Кортадерия двудомная Пумилио/Cortaderia sello ana "Pumilia"(замена Мискантус сахароцветный/Miscanthus sacchariflorus).</t>
  </si>
  <si>
    <t xml:space="preserve">С2 ЗКС Высота 120-150 см.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</si>
</sst>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₽&quot;"/>
    <numFmt numFmtId="169" formatCode="#,##0\ &quot;₽&quot;"/>
  </numFmts>
  <fonts count="12" x14ac:knownFonts="1">
    <font>
      <sz val="11"/>
      <color theme="1" tint="0.24994659260841701"/>
      <name val="Tahoma"/>
      <family val="2"/>
      <scheme val="minor"/>
    </font>
    <font>
      <sz val="12"/>
      <color theme="2" tint="-4.9989318521683403E-2"/>
      <name val="Trebuchet MS"/>
      <family val="2"/>
      <scheme val="major"/>
    </font>
    <font>
      <sz val="10"/>
      <color theme="1" tint="0.24994659260841701"/>
      <name val="Tahoma"/>
      <family val="2"/>
      <scheme val="minor"/>
    </font>
    <font>
      <sz val="22"/>
      <color theme="2"/>
      <name val="Trebuchet MS"/>
      <family val="2"/>
      <scheme val="major"/>
    </font>
    <font>
      <sz val="11"/>
      <color rgb="FF9C0006"/>
      <name val="Tahoma"/>
      <family val="2"/>
      <scheme val="minor"/>
    </font>
    <font>
      <sz val="11"/>
      <color theme="1" tint="0.24994659260841701"/>
      <name val="Tahoma"/>
      <family val="2"/>
      <scheme val="minor"/>
    </font>
    <font>
      <b/>
      <sz val="11"/>
      <color theme="3" tint="0.14993743705557422"/>
      <name val="Trebuchet MS"/>
      <family val="2"/>
      <scheme val="major"/>
    </font>
    <font>
      <sz val="11"/>
      <color theme="1" tint="0.14996795556505021"/>
      <name val="Trebuchet MS"/>
      <family val="2"/>
      <scheme val="major"/>
    </font>
    <font>
      <sz val="11"/>
      <color theme="0"/>
      <name val="Tahoma"/>
      <family val="2"/>
      <scheme val="minor"/>
    </font>
    <font>
      <sz val="12"/>
      <color theme="1"/>
      <name val="RomanC"/>
      <charset val="204"/>
    </font>
    <font>
      <b/>
      <sz val="12"/>
      <color theme="1"/>
      <name val="RomanC"/>
      <charset val="204"/>
    </font>
    <font>
      <sz val="12"/>
      <color theme="1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auto="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1">
    <xf numFmtId="0" fontId="0" fillId="0" borderId="0">
      <alignment wrapText="1"/>
    </xf>
    <xf numFmtId="0" fontId="3" fillId="2" borderId="1" applyNumberFormat="0" applyAlignment="0" applyProtection="0"/>
    <xf numFmtId="0" fontId="1" fillId="4" borderId="3" applyNumberFormat="0" applyAlignment="0" applyProtection="0"/>
    <xf numFmtId="0" fontId="7" fillId="0" borderId="2" applyNumberFormat="0" applyFill="0" applyAlignment="0" applyProtection="0"/>
    <xf numFmtId="0" fontId="6" fillId="0" borderId="0" applyNumberFormat="0" applyFill="0" applyBorder="0" applyAlignment="0" applyProtection="0"/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4" fillId="3" borderId="0" applyNumberFormat="0" applyBorder="0" applyAlignment="0" applyProtection="0"/>
  </cellStyleXfs>
  <cellXfs count="37">
    <xf numFmtId="0" fontId="0" fillId="0" borderId="0" xfId="0">
      <alignment wrapText="1"/>
    </xf>
    <xf numFmtId="0" fontId="0" fillId="0" borderId="0" xfId="0" applyFont="1">
      <alignment wrapText="1"/>
    </xf>
    <xf numFmtId="0" fontId="2" fillId="0" borderId="0" xfId="0" applyFont="1">
      <alignment wrapText="1"/>
    </xf>
    <xf numFmtId="0" fontId="1" fillId="4" borderId="3" xfId="2" applyFill="1"/>
    <xf numFmtId="0" fontId="8" fillId="0" borderId="0" xfId="0" applyFont="1">
      <alignment wrapText="1"/>
    </xf>
    <xf numFmtId="0" fontId="7" fillId="0" borderId="2" xfId="3" applyAlignment="1">
      <alignment wrapText="1"/>
    </xf>
    <xf numFmtId="0" fontId="9" fillId="6" borderId="4" xfId="0" applyFont="1" applyFill="1" applyBorder="1">
      <alignment wrapText="1"/>
    </xf>
    <xf numFmtId="0" fontId="9" fillId="0" borderId="4" xfId="0" applyFont="1" applyBorder="1">
      <alignment wrapText="1"/>
    </xf>
    <xf numFmtId="0" fontId="9" fillId="6" borderId="6" xfId="0" applyFont="1" applyFill="1" applyBorder="1">
      <alignment wrapText="1"/>
    </xf>
    <xf numFmtId="0" fontId="9" fillId="0" borderId="6" xfId="0" applyFont="1" applyFill="1" applyBorder="1">
      <alignment wrapText="1"/>
    </xf>
    <xf numFmtId="0" fontId="10" fillId="5" borderId="4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5" xfId="3" applyFont="1" applyFill="1" applyBorder="1" applyAlignment="1">
      <alignment vertical="center"/>
    </xf>
    <xf numFmtId="0" fontId="9" fillId="0" borderId="0" xfId="0" applyFont="1" applyBorder="1">
      <alignment wrapText="1"/>
    </xf>
    <xf numFmtId="0" fontId="9" fillId="0" borderId="0" xfId="0" applyFont="1" applyBorder="1" applyAlignment="1">
      <alignment wrapText="1"/>
    </xf>
    <xf numFmtId="169" fontId="9" fillId="0" borderId="0" xfId="0" applyNumberFormat="1" applyFont="1" applyBorder="1">
      <alignment wrapText="1"/>
    </xf>
    <xf numFmtId="169" fontId="9" fillId="0" borderId="5" xfId="0" applyNumberFormat="1" applyFont="1" applyBorder="1">
      <alignment wrapText="1"/>
    </xf>
    <xf numFmtId="168" fontId="9" fillId="0" borderId="0" xfId="0" applyNumberFormat="1" applyFont="1" applyBorder="1">
      <alignment wrapText="1"/>
    </xf>
    <xf numFmtId="0" fontId="9" fillId="0" borderId="6" xfId="0" applyFont="1" applyBorder="1">
      <alignment wrapText="1"/>
    </xf>
    <xf numFmtId="0" fontId="10" fillId="0" borderId="0" xfId="0" applyFont="1" applyBorder="1">
      <alignment wrapText="1"/>
    </xf>
    <xf numFmtId="169" fontId="10" fillId="0" borderId="5" xfId="0" applyNumberFormat="1" applyFont="1" applyBorder="1">
      <alignment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/>
    </xf>
    <xf numFmtId="168" fontId="9" fillId="0" borderId="5" xfId="0" applyNumberFormat="1" applyFont="1" applyBorder="1">
      <alignment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0" fontId="9" fillId="0" borderId="0" xfId="0" applyFont="1" applyAlignment="1">
      <alignment wrapText="1"/>
    </xf>
    <xf numFmtId="168" fontId="9" fillId="0" borderId="0" xfId="0" applyNumberFormat="1" applyFont="1">
      <alignment wrapText="1"/>
    </xf>
    <xf numFmtId="0" fontId="11" fillId="0" borderId="0" xfId="0" applyFont="1">
      <alignment wrapText="1"/>
    </xf>
    <xf numFmtId="169" fontId="10" fillId="0" borderId="0" xfId="0" applyNumberFormat="1" applyFont="1">
      <alignment wrapText="1"/>
    </xf>
    <xf numFmtId="0" fontId="9" fillId="0" borderId="0" xfId="3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>
      <alignment wrapText="1"/>
    </xf>
    <xf numFmtId="0" fontId="0" fillId="0" borderId="0" xfId="0" applyBorder="1">
      <alignment wrapText="1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</cellXfs>
  <cellStyles count="11">
    <cellStyle name="Денежный" xfId="7" builtinId="4" customBuiltin="1"/>
    <cellStyle name="Денежный [0]" xfId="8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  <cellStyle name="Плохой" xfId="10" builtinId="27" customBuiltin="1"/>
    <cellStyle name="Процентный" xfId="9" builtinId="5" customBuiltin="1"/>
    <cellStyle name="Финансовый" xfId="5" builtinId="3" customBuiltin="1"/>
    <cellStyle name="Финансовый [0]" xfId="6" builtinId="6" customBuiltin="1"/>
  </cellStyles>
  <dxfs count="40">
    <dxf>
      <font>
        <strike val="0"/>
        <outline val="0"/>
        <shadow val="0"/>
        <u val="none"/>
        <vertAlign val="baseline"/>
        <sz val="11"/>
        <color theme="1" tint="0.24994659260841701"/>
        <name val="Tahoma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numFmt numFmtId="169" formatCode="#,##0\ &quot;₽&quot;"/>
      <border diagonalUp="0" diagonalDown="0" outline="0">
        <left/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numFmt numFmtId="168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numFmt numFmtId="168" formatCode="#,##0.00\ &quot;₽&quot;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numFmt numFmtId="168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numFmt numFmtId="169" formatCode="#,##0\ &quot;₽&quot;"/>
      <border diagonalUp="0" diagonalDown="0" outline="0">
        <left/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numFmt numFmtId="168" formatCode="#,##0.00\ &quot;₽&quot;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numFmt numFmtId="168" formatCode="#,##0.00\ &quot;₽&quot;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numFmt numFmtId="168" formatCode="#,##0.00\ &quot;₽&quot;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manC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manC"/>
        <scheme val="none"/>
      </font>
      <alignment horizontal="general" vertical="center" textRotation="0" wrapText="0" indent="0" justifyLastLine="0" shrinkToFit="0" readingOrder="0"/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</dxfs>
  <tableStyles count="2" defaultTableStyle="TableStyleMedium2" defaultPivotStyle="PivotStyleLight16">
    <tableStyle name="СтильСрезаТемный1 2" pivot="0" table="0" count="10">
      <tableStyleElement type="wholeTable" dxfId="39"/>
      <tableStyleElement type="headerRow" dxfId="38"/>
    </tableStyle>
    <tableStyle name="СтильСрезаТемный6 2" pivot="0" table="0" count="10">
      <tableStyleElement type="wholeTable" dxfId="37"/>
      <tableStyleElement type="headerRow" dxfId="3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249977111117893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theme="9" tint="0.59999389629810485"/>
            </left>
            <right style="thin">
              <color theme="9" tint="0.59999389629810485"/>
            </right>
            <top style="thin">
              <color theme="9" tint="0.59999389629810485"/>
            </top>
            <bottom style="thin">
              <color theme="9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9" tint="-0.24994659260841701"/>
              <bgColor theme="9" tint="-0.24994659260841701"/>
            </patternFill>
          </fill>
          <border>
            <left style="thin">
              <color theme="9" tint="-0.24994659260841701"/>
            </left>
            <right style="thin">
              <color theme="9" tint="-0.24994659260841701"/>
            </right>
            <top style="thin">
              <color theme="9" tint="-0.24994659260841701"/>
            </top>
            <bottom style="thin">
              <color theme="9" tint="-0.24994659260841701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 tint="-0.24994659260841701"/>
            </left>
            <right style="thin">
              <color theme="4" tint="-0.24994659260841701"/>
            </right>
            <top style="thin">
              <color theme="4" tint="-0.24994659260841701"/>
            </top>
            <bottom style="thin">
              <color theme="4" tint="-0.24994659260841701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СрезаТемный1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СтильСрезаТемный6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14</xdr:row>
      <xdr:rowOff>238125</xdr:rowOff>
    </xdr:from>
    <xdr:to>
      <xdr:col>13</xdr:col>
      <xdr:colOff>466725</xdr:colOff>
      <xdr:row>18</xdr:row>
      <xdr:rowOff>466725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КАТЕГОРИЯ" descr="Срез для фильтрации бюджета на обустройство сада по категориям.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239750" y="7362825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и более поздних версиях.
Если фигура была изменена в более ранней версии Excel или книга была сохранена в Excel 2007 или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  <xdr:twoCellAnchor editAs="oneCell">
    <xdr:from>
      <xdr:col>10</xdr:col>
      <xdr:colOff>371475</xdr:colOff>
      <xdr:row>14</xdr:row>
      <xdr:rowOff>238125</xdr:rowOff>
    </xdr:from>
    <xdr:to>
      <xdr:col>11</xdr:col>
      <xdr:colOff>95250</xdr:colOff>
      <xdr:row>18</xdr:row>
      <xdr:rowOff>466725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РАСТЕНИЕ" descr="Срез для фильтрации бюджета на обустройство сада по растениям.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РАСТЕНИ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96675" y="7362825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и более поздних версиях.
Если фигура была изменена в более ранней версии Excel или книга была сохранена в Excel 2007 или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  <xdr:oneCellAnchor>
    <xdr:from>
      <xdr:col>2</xdr:col>
      <xdr:colOff>1535888</xdr:colOff>
      <xdr:row>3</xdr:row>
      <xdr:rowOff>9525</xdr:rowOff>
    </xdr:from>
    <xdr:ext cx="11275237" cy="1082989"/>
    <xdr:sp macro="" textlink="">
      <xdr:nvSpPr>
        <xdr:cNvPr id="19" name="Прямоугольник 18"/>
        <xdr:cNvSpPr/>
      </xdr:nvSpPr>
      <xdr:spPr>
        <a:xfrm>
          <a:off x="2040713" y="1657350"/>
          <a:ext cx="11275237" cy="10829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18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chemeClr val="accent1">
                  <a:lumMod val="60000"/>
                  <a:lumOff val="40000"/>
                </a:schemeClr>
              </a:solidFill>
              <a:effectLst>
                <a:outerShdw dist="38100" dir="2640000" algn="bl" rotWithShape="0">
                  <a:schemeClr val="accent1"/>
                </a:outerShdw>
              </a:effectLst>
              <a:latin typeface="RomanC" panose="00000400000000000000" pitchFamily="2" charset="0"/>
              <a:cs typeface="RomanC" panose="00000400000000000000" pitchFamily="2" charset="0"/>
            </a:rPr>
            <a:t>СМЕТНАЯ СТОИМОСТЬ ПРОЕКТА </a:t>
          </a:r>
        </a:p>
        <a:p>
          <a:pPr algn="ctr"/>
          <a:r>
            <a:rPr lang="ru-RU" sz="1800" b="0" i="0" u="none" strike="noStrike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RomanC" panose="00000400000000000000" pitchFamily="2" charset="0"/>
              <a:ea typeface="+mn-ea"/>
              <a:cs typeface="RomanC" panose="00000400000000000000" pitchFamily="2" charset="0"/>
            </a:rPr>
            <a:t>  </a:t>
          </a:r>
        </a:p>
        <a:p>
          <a:pPr algn="ctr"/>
          <a:r>
            <a:rPr lang="ru-RU" sz="18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chemeClr val="accent1">
                  <a:lumMod val="60000"/>
                  <a:lumOff val="40000"/>
                </a:schemeClr>
              </a:solidFill>
              <a:effectLst>
                <a:outerShdw dist="38100" dir="2640000" algn="bl" rotWithShape="0">
                  <a:schemeClr val="accent1"/>
                </a:outerShdw>
              </a:effectLst>
              <a:latin typeface="RomanC" panose="00000400000000000000" pitchFamily="2" charset="0"/>
              <a:cs typeface="RomanC" panose="00000400000000000000" pitchFamily="2" charset="0"/>
            </a:rPr>
            <a:t>"НЕИЗВЕСТНАЯ</a:t>
          </a:r>
          <a:r>
            <a:rPr lang="ru-RU" sz="1800" b="1" cap="none" spc="0" baseline="0">
              <a:ln w="12700">
                <a:solidFill>
                  <a:schemeClr val="accent1"/>
                </a:solidFill>
                <a:prstDash val="solid"/>
              </a:ln>
              <a:solidFill>
                <a:schemeClr val="accent1">
                  <a:lumMod val="60000"/>
                  <a:lumOff val="40000"/>
                </a:schemeClr>
              </a:solidFill>
              <a:effectLst>
                <a:outerShdw dist="38100" dir="2640000" algn="bl" rotWithShape="0">
                  <a:schemeClr val="accent1"/>
                </a:outerShdw>
              </a:effectLst>
              <a:latin typeface="RomanC" panose="00000400000000000000" pitchFamily="2" charset="0"/>
              <a:cs typeface="RomanC" panose="00000400000000000000" pitchFamily="2" charset="0"/>
            </a:rPr>
            <a:t> ЗАКОНОМЕРНОСТЬ"</a:t>
          </a:r>
          <a:endParaRPr lang="ru-RU" sz="1800" b="1" cap="none" spc="0">
            <a:ln w="12700">
              <a:solidFill>
                <a:schemeClr val="accent1"/>
              </a:solidFill>
              <a:prstDash val="solid"/>
            </a:ln>
            <a:solidFill>
              <a:schemeClr val="accent1">
                <a:lumMod val="60000"/>
                <a:lumOff val="40000"/>
              </a:schemeClr>
            </a:solidFill>
            <a:effectLst>
              <a:outerShdw dist="38100" dir="2640000" algn="bl" rotWithShape="0">
                <a:schemeClr val="accent1"/>
              </a:outerShdw>
            </a:effectLst>
            <a:latin typeface="RomanC" panose="00000400000000000000" pitchFamily="2" charset="0"/>
            <a:cs typeface="RomanC" panose="00000400000000000000" pitchFamily="2" charset="0"/>
          </a:endParaRPr>
        </a:p>
      </xdr:txBody>
    </xdr:sp>
    <xdr:clientData/>
  </xdr:oneCellAnchor>
  <xdr:twoCellAnchor>
    <xdr:from>
      <xdr:col>0</xdr:col>
      <xdr:colOff>638174</xdr:colOff>
      <xdr:row>25</xdr:row>
      <xdr:rowOff>0</xdr:rowOff>
    </xdr:from>
    <xdr:to>
      <xdr:col>1</xdr:col>
      <xdr:colOff>504824</xdr:colOff>
      <xdr:row>25</xdr:row>
      <xdr:rowOff>0</xdr:rowOff>
    </xdr:to>
    <xdr:sp macro="" textlink="">
      <xdr:nvSpPr>
        <xdr:cNvPr id="46" name="TextBox 45"/>
        <xdr:cNvSpPr txBox="1"/>
      </xdr:nvSpPr>
      <xdr:spPr>
        <a:xfrm>
          <a:off x="638174" y="17030700"/>
          <a:ext cx="5524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/>
            <a:t>9</a:t>
          </a: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КАТЕГОРИЯ" sourceName="КАТЕГОРИЯ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РАСТЕНИЯ" sourceName="РАСТЕНИЕ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КАТЕГОРИЯ" cache="Срез_КАТЕГОРИЯ" caption="КАТЕГОРИЯ" style="СтильСрезаТемный6 2" rowHeight="225425"/>
  <slicer name="РАСТЕНИЕ" cache="Срез_РАСТЕНИЯ" caption="РАСТЕНИЕ" style="СтильСрезаТемный1 2" rowHeight="225425"/>
</slicers>
</file>

<file path=xl/tables/table1.xml><?xml version="1.0" encoding="utf-8"?>
<table xmlns="http://schemas.openxmlformats.org/spreadsheetml/2006/main" id="1" name="БюджетНаОбустройствоСада" displayName="БюджетНаОбустройствоСада" ref="C7:I14" totalsRowCount="1" headerRowDxfId="35" dataDxfId="34" totalsRowDxfId="33">
  <autoFilter ref="C7:I13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</autoFilter>
  <tableColumns count="7">
    <tableColumn id="6" name="КАТЕГОРИЯ" totalsRowLabel="ИТОГО ПО РАСТЕНИЯМ" dataDxfId="32" totalsRowDxfId="31"/>
    <tableColumn id="1" name="РАСТЕНИЕ" dataDxfId="30" totalsRowDxfId="29"/>
    <tableColumn id="2" name="ОПИСАНИЕ" dataDxfId="28" totalsRowDxfId="27"/>
    <tableColumn id="8" name="ЕД.ИЗМ." dataDxfId="26" totalsRowDxfId="25"/>
    <tableColumn id="3" name="КОЛ-ВО" dataDxfId="24" totalsRowDxfId="23"/>
    <tableColumn id="4" name="ЦЕНА" dataDxfId="22" totalsRowDxfId="21"/>
    <tableColumn id="5" name="СТОИМОСТЬ" totalsRowFunction="sum" dataDxfId="20" totalsRowDxfId="19">
      <calculatedColumnFormula>БюджетНаОбустройствоСада[[#This Row],[КОЛ-ВО]]*БюджетНаОбустройствоСада[[#This Row],[ЦЕНА]]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Выберите категорию товаров для сада и введите названия растений, описания, количество и цену в этой таблице. Итоговая стоимость вычисляется автоматически."/>
    </ext>
  </extLst>
</table>
</file>

<file path=xl/tables/table2.xml><?xml version="1.0" encoding="utf-8"?>
<table xmlns="http://schemas.openxmlformats.org/spreadsheetml/2006/main" id="3" name="БюджетНаОбустройствоСада4" displayName="БюджетНаОбустройствоСада4" ref="C15:I24" totalsRowCount="1" headerRowDxfId="18" dataDxfId="17" totalsRowDxfId="16">
  <autoFilter ref="C15:I23"/>
  <tableColumns count="7">
    <tableColumn id="6" name="КАТЕГОРИЯ" totalsRowLabel="ИТОГО ПО МАТЕРИАЛАМ" dataDxfId="15" totalsRowDxfId="14"/>
    <tableColumn id="1" name="НАИМЕНОВАНИЕ МАФ" dataDxfId="13" totalsRowDxfId="12"/>
    <tableColumn id="2" name="ОПИСАНИЕ" dataDxfId="11" totalsRowDxfId="10"/>
    <tableColumn id="7" name="ЕД.ИЗМ." dataDxfId="9" totalsRowDxfId="8"/>
    <tableColumn id="3" name="КОЛ-ВО" dataDxfId="7" totalsRowDxfId="6"/>
    <tableColumn id="4" name="ЦЕНА" dataDxfId="5" totalsRowDxfId="4"/>
    <tableColumn id="5" name="СТОИМОСТЬ" totalsRowFunction="sum" dataDxfId="3" totalsRowDxfId="2">
      <calculatedColumnFormula>БюджетНаОбустройствоСада4[[#This Row],[КОЛ-ВО]]*БюджетНаОбустройствоСада4[[#This Row],[ЦЕНА]]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Выберите категорию товаров для сада и введите названия растений, описания, количество и цену в этой таблице. Итоговая стоимость вычисляется автоматически."/>
    </ext>
  </extLst>
</table>
</file>

<file path=xl/tables/table3.xml><?xml version="1.0" encoding="utf-8"?>
<table xmlns="http://schemas.openxmlformats.org/spreadsheetml/2006/main" id="12" name="СписокКатегорийТоваровДляСада" displayName="СписокКатегорийТоваровДляСада" ref="B2:B13" dataDxfId="1">
  <autoFilter ref="B2:B13"/>
  <tableColumns count="1">
    <tableColumn id="1" name="КАТЕГОРИЯ" totalsRowFunction="count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Добавьте или измените категории товаров для сада в этой таблице."/>
    </ext>
  </extLst>
</table>
</file>

<file path=xl/theme/theme1.xml><?xml version="1.0" encoding="utf-8"?>
<a:theme xmlns:a="http://schemas.openxmlformats.org/drawingml/2006/main" name="Personal Budget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07/relationships/slicer" Target="../slicers/slicer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B1:K25"/>
  <sheetViews>
    <sheetView showGridLines="0" tabSelected="1" workbookViewId="0">
      <selection activeCell="D2" sqref="D2"/>
    </sheetView>
  </sheetViews>
  <sheetFormatPr defaultRowHeight="30" customHeight="1" x14ac:dyDescent="0.2"/>
  <cols>
    <col min="2" max="2" width="6.625" customWidth="1"/>
    <col min="3" max="3" width="25.125" customWidth="1"/>
    <col min="4" max="4" width="57.75" customWidth="1"/>
    <col min="5" max="5" width="41.375" customWidth="1"/>
    <col min="6" max="6" width="8.875" customWidth="1"/>
    <col min="7" max="7" width="9.125" customWidth="1"/>
    <col min="8" max="8" width="18" customWidth="1"/>
    <col min="9" max="9" width="19" customWidth="1"/>
    <col min="10" max="10" width="4.25" customWidth="1"/>
    <col min="11" max="11" width="25.625" customWidth="1"/>
  </cols>
  <sheetData>
    <row r="1" spans="2:11" ht="30" customHeight="1" x14ac:dyDescent="0.2">
      <c r="E1" s="33"/>
      <c r="F1" s="33"/>
      <c r="G1" s="33"/>
      <c r="H1" s="33"/>
    </row>
    <row r="2" spans="2:11" ht="30" customHeight="1" x14ac:dyDescent="0.2">
      <c r="D2" s="4" t="s">
        <v>3</v>
      </c>
      <c r="E2" s="36" t="s">
        <v>5</v>
      </c>
      <c r="F2" s="36"/>
      <c r="G2" s="36"/>
      <c r="H2" s="36"/>
      <c r="J2" s="35"/>
    </row>
    <row r="3" spans="2:11" ht="4.5" customHeight="1" x14ac:dyDescent="0.2">
      <c r="E3" s="36"/>
      <c r="F3" s="36"/>
      <c r="G3" s="36"/>
      <c r="H3" s="36"/>
      <c r="J3" s="35"/>
    </row>
    <row r="4" spans="2:11" ht="30" customHeight="1" x14ac:dyDescent="0.2">
      <c r="E4" s="36"/>
      <c r="F4" s="36"/>
      <c r="G4" s="36"/>
      <c r="H4" s="36"/>
      <c r="J4" s="35" t="s">
        <v>9</v>
      </c>
      <c r="K4" s="35"/>
    </row>
    <row r="5" spans="2:11" ht="30" customHeight="1" x14ac:dyDescent="0.2">
      <c r="D5" s="1"/>
      <c r="E5" s="36"/>
      <c r="F5" s="36"/>
      <c r="G5" s="36"/>
      <c r="H5" s="36"/>
      <c r="J5" s="35"/>
      <c r="K5" s="35"/>
    </row>
    <row r="6" spans="2:11" ht="36.75" customHeight="1" x14ac:dyDescent="0.2">
      <c r="D6" s="1"/>
      <c r="E6" s="36"/>
      <c r="F6" s="36"/>
      <c r="G6" s="36"/>
      <c r="H6" s="36"/>
      <c r="J6" s="35"/>
      <c r="K6" s="35"/>
    </row>
    <row r="7" spans="2:11" ht="30" customHeight="1" x14ac:dyDescent="0.2">
      <c r="B7" s="10" t="s">
        <v>31</v>
      </c>
      <c r="C7" s="11" t="s">
        <v>0</v>
      </c>
      <c r="D7" s="30" t="s">
        <v>4</v>
      </c>
      <c r="E7" s="30" t="s">
        <v>6</v>
      </c>
      <c r="F7" s="11" t="s">
        <v>26</v>
      </c>
      <c r="G7" s="11" t="s">
        <v>27</v>
      </c>
      <c r="H7" s="11" t="s">
        <v>7</v>
      </c>
      <c r="I7" s="12" t="s">
        <v>8</v>
      </c>
    </row>
    <row r="8" spans="2:11" ht="30" customHeight="1" x14ac:dyDescent="0.4">
      <c r="B8" s="6">
        <v>1</v>
      </c>
      <c r="C8" s="13" t="s">
        <v>1</v>
      </c>
      <c r="D8" s="14" t="s">
        <v>19</v>
      </c>
      <c r="E8" s="14" t="s">
        <v>51</v>
      </c>
      <c r="F8" s="14" t="s">
        <v>28</v>
      </c>
      <c r="G8" s="13">
        <v>4</v>
      </c>
      <c r="H8" s="15">
        <v>4200</v>
      </c>
      <c r="I8" s="16">
        <f>БюджетНаОбустройствоСада[[#This Row],[КОЛ-ВО]]*БюджетНаОбустройствоСада[[#This Row],[ЦЕНА]]</f>
        <v>16800</v>
      </c>
    </row>
    <row r="9" spans="2:11" ht="56.25" customHeight="1" x14ac:dyDescent="0.4">
      <c r="B9" s="7">
        <v>2</v>
      </c>
      <c r="C9" s="13" t="s">
        <v>18</v>
      </c>
      <c r="D9" s="14" t="s">
        <v>56</v>
      </c>
      <c r="E9" s="14" t="s">
        <v>57</v>
      </c>
      <c r="F9" s="14" t="s">
        <v>28</v>
      </c>
      <c r="G9" s="13">
        <v>16</v>
      </c>
      <c r="H9" s="15">
        <v>900</v>
      </c>
      <c r="I9" s="16">
        <f>БюджетНаОбустройствоСада[[#This Row],[КОЛ-ВО]]*БюджетНаОбустройствоСада[[#This Row],[ЦЕНА]]</f>
        <v>14400</v>
      </c>
    </row>
    <row r="10" spans="2:11" ht="56.25" customHeight="1" x14ac:dyDescent="0.4">
      <c r="B10" s="6">
        <v>3</v>
      </c>
      <c r="C10" s="13" t="s">
        <v>17</v>
      </c>
      <c r="D10" s="14" t="s">
        <v>20</v>
      </c>
      <c r="E10" s="14" t="s">
        <v>54</v>
      </c>
      <c r="F10" s="14" t="s">
        <v>28</v>
      </c>
      <c r="G10" s="13">
        <v>32</v>
      </c>
      <c r="H10" s="15">
        <v>350</v>
      </c>
      <c r="I10" s="16">
        <f>БюджетНаОбустройствоСада[[#This Row],[КОЛ-ВО]]*БюджетНаОбустройствоСада[[#This Row],[ЦЕНА]]</f>
        <v>11200</v>
      </c>
    </row>
    <row r="11" spans="2:11" ht="30" customHeight="1" x14ac:dyDescent="0.4">
      <c r="B11" s="7">
        <v>4</v>
      </c>
      <c r="C11" s="13" t="s">
        <v>18</v>
      </c>
      <c r="D11" s="14" t="s">
        <v>21</v>
      </c>
      <c r="E11" s="14" t="s">
        <v>53</v>
      </c>
      <c r="F11" s="14" t="s">
        <v>28</v>
      </c>
      <c r="G11" s="13">
        <v>32</v>
      </c>
      <c r="H11" s="15">
        <v>250</v>
      </c>
      <c r="I11" s="16">
        <f>БюджетНаОбустройствоСада[[#This Row],[КОЛ-ВО]]*БюджетНаОбустройствоСада[[#This Row],[ЦЕНА]]</f>
        <v>8000</v>
      </c>
    </row>
    <row r="12" spans="2:11" ht="54.75" customHeight="1" x14ac:dyDescent="0.4">
      <c r="B12" s="6">
        <v>5</v>
      </c>
      <c r="C12" s="13" t="s">
        <v>17</v>
      </c>
      <c r="D12" s="14" t="s">
        <v>22</v>
      </c>
      <c r="E12" s="14" t="s">
        <v>50</v>
      </c>
      <c r="F12" s="14" t="s">
        <v>28</v>
      </c>
      <c r="G12" s="13">
        <v>24</v>
      </c>
      <c r="H12" s="15">
        <v>300</v>
      </c>
      <c r="I12" s="16">
        <f>БюджетНаОбустройствоСада[[#This Row],[КОЛ-ВО]]*БюджетНаОбустройствоСада[[#This Row],[ЦЕНА]]</f>
        <v>7200</v>
      </c>
    </row>
    <row r="13" spans="2:11" ht="78" customHeight="1" x14ac:dyDescent="0.4">
      <c r="B13" s="7">
        <v>6</v>
      </c>
      <c r="C13" s="13" t="s">
        <v>18</v>
      </c>
      <c r="D13" s="14" t="s">
        <v>49</v>
      </c>
      <c r="E13" s="14" t="s">
        <v>52</v>
      </c>
      <c r="F13" s="14" t="s">
        <v>28</v>
      </c>
      <c r="G13" s="13">
        <v>80</v>
      </c>
      <c r="H13" s="17">
        <v>240</v>
      </c>
      <c r="I13" s="16">
        <f>БюджетНаОбустройствоСада[[#This Row],[КОЛ-ВО]]*БюджетНаОбустройствоСада[[#This Row],[ЦЕНА]]</f>
        <v>19200</v>
      </c>
    </row>
    <row r="14" spans="2:11" ht="44.25" customHeight="1" x14ac:dyDescent="0.4">
      <c r="B14" s="18"/>
      <c r="C14" s="19" t="s">
        <v>2</v>
      </c>
      <c r="D14" s="13"/>
      <c r="E14" s="14"/>
      <c r="F14" s="14"/>
      <c r="G14" s="13"/>
      <c r="H14" s="17"/>
      <c r="I14" s="20">
        <f>SUBTOTAL(109,БюджетНаОбустройствоСада[СТОИМОСТЬ])</f>
        <v>76800</v>
      </c>
    </row>
    <row r="15" spans="2:11" ht="30" customHeight="1" x14ac:dyDescent="0.2">
      <c r="B15" s="10" t="s">
        <v>31</v>
      </c>
      <c r="C15" s="11" t="s">
        <v>0</v>
      </c>
      <c r="D15" s="30" t="s">
        <v>44</v>
      </c>
      <c r="E15" s="30" t="s">
        <v>6</v>
      </c>
      <c r="F15" s="11" t="s">
        <v>26</v>
      </c>
      <c r="G15" s="11" t="s">
        <v>27</v>
      </c>
      <c r="H15" s="11" t="s">
        <v>7</v>
      </c>
      <c r="I15" s="12" t="s">
        <v>8</v>
      </c>
    </row>
    <row r="16" spans="2:11" ht="41.25" customHeight="1" x14ac:dyDescent="0.4">
      <c r="B16" s="6">
        <v>7</v>
      </c>
      <c r="C16" s="13" t="s">
        <v>13</v>
      </c>
      <c r="D16" s="14" t="s">
        <v>55</v>
      </c>
      <c r="E16" s="21" t="s">
        <v>37</v>
      </c>
      <c r="F16" s="14" t="s">
        <v>28</v>
      </c>
      <c r="G16" s="13">
        <v>3</v>
      </c>
      <c r="H16" s="15">
        <v>10700</v>
      </c>
      <c r="I16" s="16">
        <f>БюджетНаОбустройствоСада4[[#This Row],[КОЛ-ВО]]*БюджетНаОбустройствоСада4[[#This Row],[ЦЕНА]]</f>
        <v>32100</v>
      </c>
    </row>
    <row r="17" spans="2:9" ht="51.75" customHeight="1" x14ac:dyDescent="0.4">
      <c r="B17" s="7">
        <v>8</v>
      </c>
      <c r="C17" s="13" t="s">
        <v>15</v>
      </c>
      <c r="D17" s="31" t="s">
        <v>33</v>
      </c>
      <c r="E17" s="13" t="s">
        <v>36</v>
      </c>
      <c r="F17" s="14" t="s">
        <v>28</v>
      </c>
      <c r="G17" s="13">
        <v>4</v>
      </c>
      <c r="H17" s="15">
        <v>10439</v>
      </c>
      <c r="I17" s="16">
        <f>БюджетНаОбустройствоСада4[[#This Row],[КОЛ-ВО]]*БюджетНаОбустройствоСада4[[#This Row],[ЦЕНА]]</f>
        <v>41756</v>
      </c>
    </row>
    <row r="18" spans="2:9" ht="39" customHeight="1" x14ac:dyDescent="0.4">
      <c r="B18" s="6">
        <v>9</v>
      </c>
      <c r="C18" s="13" t="s">
        <v>15</v>
      </c>
      <c r="D18" s="14" t="s">
        <v>34</v>
      </c>
      <c r="E18" s="13" t="s">
        <v>35</v>
      </c>
      <c r="F18" s="14" t="s">
        <v>28</v>
      </c>
      <c r="G18" s="13">
        <v>3</v>
      </c>
      <c r="H18" s="15">
        <v>9232</v>
      </c>
      <c r="I18" s="16">
        <f>БюджетНаОбустройствоСада4[[#This Row],[КОЛ-ВО]]*БюджетНаОбустройствоСада4[[#This Row],[ЦЕНА]]</f>
        <v>27696</v>
      </c>
    </row>
    <row r="19" spans="2:9" ht="42" customHeight="1" x14ac:dyDescent="0.4">
      <c r="B19" s="7">
        <v>10</v>
      </c>
      <c r="C19" s="13" t="s">
        <v>45</v>
      </c>
      <c r="D19" s="14" t="s">
        <v>46</v>
      </c>
      <c r="E19" s="14" t="s">
        <v>47</v>
      </c>
      <c r="F19" s="14" t="s">
        <v>48</v>
      </c>
      <c r="G19" s="13">
        <v>1</v>
      </c>
      <c r="H19" s="15">
        <v>3000</v>
      </c>
      <c r="I19" s="16">
        <f>БюджетНаОбустройствоСада4[[#This Row],[КОЛ-ВО]]*БюджетНаОбустройствоСада4[[#This Row],[ЦЕНА]]</f>
        <v>3000</v>
      </c>
    </row>
    <row r="20" spans="2:9" ht="54.75" customHeight="1" x14ac:dyDescent="0.4">
      <c r="B20" s="6">
        <v>11</v>
      </c>
      <c r="C20" s="13" t="s">
        <v>16</v>
      </c>
      <c r="D20" s="34" t="s">
        <v>39</v>
      </c>
      <c r="E20" s="13" t="s">
        <v>38</v>
      </c>
      <c r="F20" s="14" t="s">
        <v>30</v>
      </c>
      <c r="G20" s="13">
        <v>1</v>
      </c>
      <c r="H20" s="15">
        <v>13375</v>
      </c>
      <c r="I20" s="16">
        <f>БюджетНаОбустройствоСада4[[#This Row],[КОЛ-ВО]]*БюджетНаОбустройствоСада4[[#This Row],[ЦЕНА]]</f>
        <v>13375</v>
      </c>
    </row>
    <row r="21" spans="2:9" ht="30" customHeight="1" x14ac:dyDescent="0.4">
      <c r="B21" s="7">
        <v>12</v>
      </c>
      <c r="C21" s="13" t="s">
        <v>12</v>
      </c>
      <c r="D21" s="34" t="s">
        <v>40</v>
      </c>
      <c r="E21" s="14" t="s">
        <v>41</v>
      </c>
      <c r="F21" s="14" t="s">
        <v>28</v>
      </c>
      <c r="G21" s="13">
        <v>10</v>
      </c>
      <c r="H21" s="17">
        <v>250</v>
      </c>
      <c r="I21" s="16">
        <f>БюджетНаОбустройствоСада4[[#This Row],[КОЛ-ВО]]*БюджетНаОбустройствоСада4[[#This Row],[ЦЕНА]]</f>
        <v>2500</v>
      </c>
    </row>
    <row r="22" spans="2:9" ht="126.75" customHeight="1" x14ac:dyDescent="0.4">
      <c r="B22" s="8">
        <v>13</v>
      </c>
      <c r="C22" s="22" t="s">
        <v>14</v>
      </c>
      <c r="D22" s="13" t="s">
        <v>42</v>
      </c>
      <c r="E22" s="14" t="s">
        <v>43</v>
      </c>
      <c r="F22" s="14" t="s">
        <v>29</v>
      </c>
      <c r="G22" s="13">
        <v>1</v>
      </c>
      <c r="H22" s="17">
        <v>35000</v>
      </c>
      <c r="I22" s="23">
        <f>БюджетНаОбустройствоСада4[[#This Row],[КОЛ-ВО]]*БюджетНаОбустройствоСада4[[#This Row],[ЦЕНА]]</f>
        <v>35000</v>
      </c>
    </row>
    <row r="23" spans="2:9" ht="30" customHeight="1" x14ac:dyDescent="0.4">
      <c r="B23" s="9">
        <v>14</v>
      </c>
      <c r="C23" s="13" t="s">
        <v>24</v>
      </c>
      <c r="D23" s="14" t="s">
        <v>32</v>
      </c>
      <c r="E23" s="14"/>
      <c r="F23" s="14"/>
      <c r="G23" s="13">
        <v>1</v>
      </c>
      <c r="H23" s="17">
        <v>63380</v>
      </c>
      <c r="I23" s="23">
        <f>БюджетНаОбустройствоСада4[[#This Row],[КОЛ-ВО]]*БюджетНаОбустройствоСада4[[#This Row],[ЦЕНА]]</f>
        <v>63380</v>
      </c>
    </row>
    <row r="24" spans="2:9" ht="40.5" customHeight="1" x14ac:dyDescent="0.4">
      <c r="B24" s="32"/>
      <c r="C24" s="19" t="s">
        <v>23</v>
      </c>
      <c r="D24" s="13"/>
      <c r="E24" s="14"/>
      <c r="F24" s="14"/>
      <c r="G24" s="13"/>
      <c r="H24" s="17"/>
      <c r="I24" s="20">
        <f>SUBTOTAL(109,БюджетНаОбустройствоСада4[СТОИМОСТЬ])</f>
        <v>218807</v>
      </c>
    </row>
    <row r="25" spans="2:9" ht="30" customHeight="1" x14ac:dyDescent="0.4">
      <c r="B25" s="24"/>
      <c r="C25" s="25" t="s">
        <v>25</v>
      </c>
      <c r="D25" s="24"/>
      <c r="E25" s="26"/>
      <c r="F25" s="24"/>
      <c r="G25" s="27"/>
      <c r="H25" s="28"/>
      <c r="I25" s="29">
        <f>БюджетНаОбустройствоСада[[#Totals],[СТОИМОСТЬ]]+БюджетНаОбустройствоСада4[[#Totals],[СТОИМОСТЬ]]</f>
        <v>295607</v>
      </c>
    </row>
  </sheetData>
  <mergeCells count="3">
    <mergeCell ref="J2:J3"/>
    <mergeCell ref="J4:K6"/>
    <mergeCell ref="E2:H6"/>
  </mergeCells>
  <conditionalFormatting sqref="I10">
    <cfRule type="dataBar" priority="20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{E5550C1C-C178-403D-8871-36D8F434F33F}</x14:id>
        </ext>
      </extLst>
    </cfRule>
    <cfRule type="colorScale" priority="21">
      <colorScale>
        <cfvo type="min"/>
        <cfvo type="max"/>
        <color theme="2"/>
        <color theme="4" tint="0.79998168889431442"/>
      </colorScale>
    </cfRule>
    <cfRule type="colorScale" priority="22">
      <colorScale>
        <cfvo type="min"/>
        <cfvo type="max"/>
        <color theme="4" tint="0.79998168889431442"/>
        <color theme="4" tint="0.39997558519241921"/>
      </colorScale>
    </cfRule>
  </conditionalFormatting>
  <conditionalFormatting sqref="I11:I12">
    <cfRule type="dataBar" priority="19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{F88F7749-1C34-43C5-810D-24309BEC1D94}</x14:id>
        </ext>
      </extLst>
    </cfRule>
  </conditionalFormatting>
  <conditionalFormatting sqref="I12">
    <cfRule type="dataBar" priority="18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{CA4DE029-B93D-4927-A454-15E6370E3701}</x14:id>
        </ext>
      </extLst>
    </cfRule>
  </conditionalFormatting>
  <conditionalFormatting sqref="I8">
    <cfRule type="dataBar" priority="17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{C1E108B8-2C3A-4292-94FA-3613BAE52671}</x14:id>
        </ext>
      </extLst>
    </cfRule>
  </conditionalFormatting>
  <conditionalFormatting sqref="I9">
    <cfRule type="dataBar" priority="1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{559450DD-547F-4C95-B119-2280A7F90635}</x14:id>
        </ext>
      </extLst>
    </cfRule>
  </conditionalFormatting>
  <conditionalFormatting sqref="I18">
    <cfRule type="dataBar" priority="9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{61AC5594-AFC0-434E-9A5C-66EC241247AC}</x14:id>
        </ext>
      </extLst>
    </cfRule>
    <cfRule type="colorScale" priority="10">
      <colorScale>
        <cfvo type="min"/>
        <cfvo type="max"/>
        <color theme="2"/>
        <color theme="4" tint="0.79998168889431442"/>
      </colorScale>
    </cfRule>
    <cfRule type="colorScale" priority="11">
      <colorScale>
        <cfvo type="min"/>
        <cfvo type="max"/>
        <color theme="4" tint="0.79998168889431442"/>
        <color theme="4" tint="0.39997558519241921"/>
      </colorScale>
    </cfRule>
  </conditionalFormatting>
  <conditionalFormatting sqref="I19:I20">
    <cfRule type="dataBar" priority="8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{B32580E6-A4D6-44F2-9B14-7720EA139A6C}</x14:id>
        </ext>
      </extLst>
    </cfRule>
  </conditionalFormatting>
  <conditionalFormatting sqref="I20">
    <cfRule type="dataBar" priority="7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{5BE40EAA-1B36-493C-AE91-5A2306607F40}</x14:id>
        </ext>
      </extLst>
    </cfRule>
  </conditionalFormatting>
  <conditionalFormatting sqref="I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{DFEE5375-E0BF-40B7-8C9F-1EEE8530D0DD}</x14:id>
        </ext>
      </extLst>
    </cfRule>
  </conditionalFormatting>
  <conditionalFormatting sqref="I17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{0D2DA666-2B69-4050-9B98-502EE8228E55}</x14:id>
        </ext>
      </extLst>
    </cfRule>
  </conditionalFormatting>
  <conditionalFormatting sqref="I21:I23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{C4206795-8D1F-472B-9505-24073535FB44}</x14:id>
        </ext>
      </extLst>
    </cfRule>
  </conditionalFormatting>
  <conditionalFormatting sqref="I13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{2380A271-9309-408C-9FCB-2062E1FFD5F0}</x14:id>
        </ext>
      </extLst>
    </cfRule>
    <cfRule type="dataBar" priority="30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{5DDDFE5A-AE3A-48FF-9AB2-40EBE4FB7EE8}</x14:id>
        </ext>
      </extLst>
    </cfRule>
  </conditionalFormatting>
  <conditionalFormatting sqref="I8:I13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{1D9986C9-FE9A-49DF-8172-2B0F6CC1F665}</x14:id>
        </ext>
      </extLst>
    </cfRule>
  </conditionalFormatting>
  <conditionalFormatting sqref="I16:I23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{78E93324-51C9-41AF-87A9-B6EC9BC31EB5}</x14:id>
        </ext>
      </extLst>
    </cfRule>
  </conditionalFormatting>
  <dataValidations count="7">
    <dataValidation allowBlank="1" showInputMessage="1" showErrorMessage="1" prompt="В столбце под этим заголовком введите растения." sqref="D7 D15"/>
    <dataValidation allowBlank="1" showInputMessage="1" showErrorMessage="1" prompt="В столбце под этим заголовком введите описания." sqref="E7:F7 E15:F15"/>
    <dataValidation allowBlank="1" showInputMessage="1" showErrorMessage="1" prompt="В столбце под этим заголовком укажите количество." sqref="G7 G15 B7 B15"/>
    <dataValidation allowBlank="1" showInputMessage="1" showErrorMessage="1" prompt="В столбце под этим заголовком укажите цены." sqref="H7 H15"/>
    <dataValidation allowBlank="1" showInputMessage="1" showErrorMessage="1" prompt="В столбце под этим заголовком автоматически вычисляются итоговые расходы. Каждая строка данных, отображающая стоимость, обновляется автоматически." sqref="I7 I15"/>
    <dataValidation allowBlank="1" showInputMessage="1" showErrorMessage="1" prompt="В столбце под этим заголовком выберите категорию. На листе «Список» введите новые категории. Нажмите клавиши ALT+СТРЕЛКА ВНИЗ, чтобы открыть список, и используйте клавиши СТРЕЛКА ВНИЗ и ВВОД для выбора нужного варианта." sqref="C7 C15"/>
    <dataValidation type="list" errorStyle="warning" allowBlank="1" showInputMessage="1" showErrorMessage="1" error="Выберите категорию из списка. На листе «Список» введите новые категории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C16:C23 C8:C13">
      <formula1>Категории</formula1>
    </dataValidation>
  </dataValidations>
  <printOptions horizontalCentered="1"/>
  <pageMargins left="0.4" right="0.4" top="0.4" bottom="0.4" header="0.3" footer="0.3"/>
  <pageSetup paperSize="9" scale="39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550C1C-C178-403D-8871-36D8F434F3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F88F7749-1C34-43C5-810D-24309BEC1D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I11:I12</xm:sqref>
        </x14:conditionalFormatting>
        <x14:conditionalFormatting xmlns:xm="http://schemas.microsoft.com/office/excel/2006/main">
          <x14:cfRule type="dataBar" id="{CA4DE029-B93D-4927-A454-15E6370E37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C1E108B8-2C3A-4292-94FA-3613BAE526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559450DD-547F-4C95-B119-2280A7F906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61AC5594-AFC0-434E-9A5C-66EC241247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B32580E6-A4D6-44F2-9B14-7720EA139A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I19:I20</xm:sqref>
        </x14:conditionalFormatting>
        <x14:conditionalFormatting xmlns:xm="http://schemas.microsoft.com/office/excel/2006/main">
          <x14:cfRule type="dataBar" id="{5BE40EAA-1B36-493C-AE91-5A2306607F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</xm:sqref>
        </x14:conditionalFormatting>
        <x14:conditionalFormatting xmlns:xm="http://schemas.microsoft.com/office/excel/2006/main">
          <x14:cfRule type="dataBar" id="{DFEE5375-E0BF-40B7-8C9F-1EEE8530D0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0D2DA666-2B69-4050-9B98-502EE8228E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C4206795-8D1F-472B-9505-24073535FB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I21:I23</xm:sqref>
        </x14:conditionalFormatting>
        <x14:conditionalFormatting xmlns:xm="http://schemas.microsoft.com/office/excel/2006/main">
          <x14:cfRule type="dataBar" id="{2380A271-9309-408C-9FCB-2062E1FFD5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DDDFE5A-AE3A-48FF-9AB2-40EBE4FB7E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</xm:sqref>
        </x14:conditionalFormatting>
        <x14:conditionalFormatting xmlns:xm="http://schemas.microsoft.com/office/excel/2006/main">
          <x14:cfRule type="dataBar" id="{1D9986C9-FE9A-49DF-8172-2B0F6CC1F6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I8:I13</xm:sqref>
        </x14:conditionalFormatting>
        <x14:conditionalFormatting xmlns:xm="http://schemas.microsoft.com/office/excel/2006/main">
          <x14:cfRule type="dataBar" id="{78E93324-51C9-41AF-87A9-B6EC9BC31E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I16:I23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fitToPage="1"/>
  </sheetPr>
  <dimension ref="B1:B13"/>
  <sheetViews>
    <sheetView showGridLines="0" workbookViewId="0">
      <selection activeCell="B8" sqref="B8"/>
    </sheetView>
  </sheetViews>
  <sheetFormatPr defaultRowHeight="30" customHeight="1" x14ac:dyDescent="0.2"/>
  <cols>
    <col min="1" max="1" width="2.625" customWidth="1"/>
    <col min="2" max="2" width="32.125" style="2" bestFit="1" customWidth="1"/>
    <col min="3" max="3" width="2.625" customWidth="1"/>
  </cols>
  <sheetData>
    <row r="1" spans="2:2" ht="30" customHeight="1" thickBot="1" x14ac:dyDescent="0.4">
      <c r="B1" s="3" t="s">
        <v>10</v>
      </c>
    </row>
    <row r="2" spans="2:2" ht="30" customHeight="1" thickTop="1" x14ac:dyDescent="0.3">
      <c r="B2" s="5" t="s">
        <v>0</v>
      </c>
    </row>
    <row r="3" spans="2:2" ht="30" customHeight="1" x14ac:dyDescent="0.2">
      <c r="B3" s="1" t="s">
        <v>18</v>
      </c>
    </row>
    <row r="4" spans="2:2" ht="30" customHeight="1" x14ac:dyDescent="0.2">
      <c r="B4" s="1" t="s">
        <v>17</v>
      </c>
    </row>
    <row r="5" spans="2:2" ht="30" customHeight="1" x14ac:dyDescent="0.2">
      <c r="B5" s="1" t="s">
        <v>1</v>
      </c>
    </row>
    <row r="6" spans="2:2" ht="30" customHeight="1" x14ac:dyDescent="0.2">
      <c r="B6" s="1" t="s">
        <v>15</v>
      </c>
    </row>
    <row r="7" spans="2:2" ht="30" customHeight="1" x14ac:dyDescent="0.2">
      <c r="B7" s="1" t="s">
        <v>45</v>
      </c>
    </row>
    <row r="8" spans="2:2" ht="30" customHeight="1" x14ac:dyDescent="0.2">
      <c r="B8" s="1" t="s">
        <v>11</v>
      </c>
    </row>
    <row r="9" spans="2:2" ht="30" customHeight="1" x14ac:dyDescent="0.2">
      <c r="B9" s="1" t="s">
        <v>12</v>
      </c>
    </row>
    <row r="10" spans="2:2" ht="30" customHeight="1" x14ac:dyDescent="0.2">
      <c r="B10" s="1" t="s">
        <v>24</v>
      </c>
    </row>
    <row r="11" spans="2:2" ht="30" customHeight="1" x14ac:dyDescent="0.2">
      <c r="B11" s="1" t="s">
        <v>16</v>
      </c>
    </row>
    <row r="12" spans="2:2" ht="30" customHeight="1" x14ac:dyDescent="0.2">
      <c r="B12" s="1" t="s">
        <v>14</v>
      </c>
    </row>
    <row r="13" spans="2:2" ht="30" customHeight="1" x14ac:dyDescent="0.2">
      <c r="B13" s="1" t="s">
        <v>13</v>
      </c>
    </row>
  </sheetData>
  <dataValidations count="3">
    <dataValidation allowBlank="1" showInputMessage="1" showErrorMessage="1" prompt="Создайте список категорий товаров для сада в таблице на этом листе. Добавьте или измените категории, чтобы настроить варианты выбора в таблице на листе «Бюджет на обустройство сада»." sqref="A1"/>
    <dataValidation allowBlank="1" showInputMessage="1" showErrorMessage="1" prompt="В этой ячейке укажите заголовок листа. Введите категории в таблице ниже." sqref="B1"/>
    <dataValidation allowBlank="1" showInputMessage="1" prompt="В столбце под этим заголовком указаны категории." sqref="B2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БЮДЖЕТ НА ОБУСТРОЙСТВО САДА</vt:lpstr>
      <vt:lpstr>СПИСОК</vt:lpstr>
      <vt:lpstr>Лист1</vt:lpstr>
      <vt:lpstr>'БЮДЖЕТ НА ОБУСТРОЙСТВО САДА'!Заголовки_для_печати</vt:lpstr>
      <vt:lpstr>СПИСОК!Заголовки_для_печати</vt:lpstr>
      <vt:lpstr>Заголовок1</vt:lpstr>
      <vt:lpstr>ЗаголовокСтолбца2</vt:lpstr>
      <vt:lpstr>Категории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Admin</dc:creator>
  <cp:lastModifiedBy>Admin</cp:lastModifiedBy>
  <cp:lastPrinted>2021-01-29T09:34:26Z</cp:lastPrinted>
  <dcterms:created xsi:type="dcterms:W3CDTF">2018-01-16T05:50:07Z</dcterms:created>
  <dcterms:modified xsi:type="dcterms:W3CDTF">2021-01-29T09:41:45Z</dcterms:modified>
</cp:coreProperties>
</file>