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2465"/>
  </bookViews>
  <sheets>
    <sheet name="Лист1" sheetId="1" r:id="rId1"/>
    <sheet name="Лист2" sheetId="2" r:id="rId2"/>
    <sheet name="Лист3" sheetId="3" r:id="rId3"/>
  </sheets>
  <definedNames>
    <definedName name="schneverdinger_goldbirke" localSheetId="0">Лист1!$B$4</definedName>
  </definedNames>
  <calcPr calcId="145621"/>
</workbook>
</file>

<file path=xl/calcChain.xml><?xml version="1.0" encoding="utf-8"?>
<calcChain xmlns="http://schemas.openxmlformats.org/spreadsheetml/2006/main">
  <c r="E11" i="1" l="1"/>
  <c r="E12" i="1"/>
  <c r="E5" i="1"/>
  <c r="E18" i="1" l="1"/>
  <c r="E22" i="1" l="1"/>
  <c r="E20" i="1"/>
  <c r="E19" i="1"/>
  <c r="E10" i="1"/>
  <c r="E9" i="1"/>
  <c r="E6" i="1"/>
  <c r="E7" i="1"/>
  <c r="E8" i="1"/>
  <c r="E4" i="1"/>
  <c r="E23" i="1" l="1"/>
  <c r="E24" i="1" l="1"/>
  <c r="E27" i="1" s="1"/>
  <c r="E28" i="1"/>
</calcChain>
</file>

<file path=xl/sharedStrings.xml><?xml version="1.0" encoding="utf-8"?>
<sst xmlns="http://schemas.openxmlformats.org/spreadsheetml/2006/main" count="39" uniqueCount="36">
  <si>
    <t>Сметная ведомость материалов</t>
  </si>
  <si>
    <t>Позиция</t>
  </si>
  <si>
    <t>Наименование</t>
  </si>
  <si>
    <t>Кол-во</t>
  </si>
  <si>
    <t>Цена, руб.</t>
  </si>
  <si>
    <t>Общая стоимость, руб.</t>
  </si>
  <si>
    <t>Посадочный  материал</t>
  </si>
  <si>
    <t>1 шт.</t>
  </si>
  <si>
    <t>Итого</t>
  </si>
  <si>
    <t>Строительные материалы</t>
  </si>
  <si>
    <t xml:space="preserve">Итого </t>
  </si>
  <si>
    <t>Общая стоимость материалов</t>
  </si>
  <si>
    <t xml:space="preserve">Общая стоимость проекта с материалами, монтажом и демонтажом </t>
  </si>
  <si>
    <t>Скамья деревянная</t>
  </si>
  <si>
    <t>Светильник сопровждающий</t>
  </si>
  <si>
    <t>Вереск обыкновенный "Кармен" (Calluna vulgaris "Carmen")</t>
  </si>
  <si>
    <t>Гейхерелла гибридная "Голден Зебра" (Heucherella hybrida "Golden Zebra")</t>
  </si>
  <si>
    <t>Живучка ползучая "Шоколад Чипс" (Ajuga reptans "Chocolate Chips")</t>
  </si>
  <si>
    <t>Кровохлебка лекартсвенная "Танна" (Sanguisorba officinalis "Tanna")</t>
  </si>
  <si>
    <t>Можжевельник виргинский "Канаерти" (Juniperus virginiana "Canaertii")</t>
  </si>
  <si>
    <t>Рудбекия красивая (Rudbeckia speciosa)</t>
  </si>
  <si>
    <t xml:space="preserve">Эхинацея Пурпурная "Примадонна Розе" (Echinacea purpurea "Primadonna Rose") </t>
  </si>
  <si>
    <t xml:space="preserve"> Газон  рулонный, м2</t>
  </si>
  <si>
    <t>Цементо бетон В30, ГОСТ 26633-91, h = 0,1 м</t>
  </si>
  <si>
    <t>Щебень М400, ГОСТ 25607-94, h=0,15 м</t>
  </si>
  <si>
    <t>Песок, ГОСТ 8736-93, h=0,15 м</t>
  </si>
  <si>
    <t>2,62 м2</t>
  </si>
  <si>
    <t>0,3 м3</t>
  </si>
  <si>
    <t>0,39 м3</t>
  </si>
  <si>
    <t>2 шт.</t>
  </si>
  <si>
    <t>Входные арки 1,2х0,1х2,0</t>
  </si>
  <si>
    <t>Беседка 1,3х1,8х2,0</t>
  </si>
  <si>
    <t xml:space="preserve">Солнечные часы </t>
  </si>
  <si>
    <t xml:space="preserve">    9 шт.</t>
  </si>
  <si>
    <r>
      <t xml:space="preserve">Стоимость </t>
    </r>
    <r>
      <rPr>
        <u/>
        <sz val="14"/>
        <color theme="1"/>
        <rFont val="Times New Roman"/>
        <family val="1"/>
        <charset val="204"/>
      </rPr>
      <t>монтажа</t>
    </r>
    <r>
      <rPr>
        <sz val="14"/>
        <color theme="1"/>
        <rFont val="Times New Roman"/>
        <family val="1"/>
        <charset val="204"/>
      </rPr>
      <t xml:space="preserve"> и </t>
    </r>
    <r>
      <rPr>
        <u/>
        <sz val="14"/>
        <color theme="1"/>
        <rFont val="Times New Roman"/>
        <family val="1"/>
        <charset val="204"/>
      </rPr>
      <t>демонтажа</t>
    </r>
    <r>
      <rPr>
        <sz val="14"/>
        <color theme="1"/>
        <rFont val="Times New Roman"/>
        <family val="1"/>
        <charset val="204"/>
      </rPr>
      <t xml:space="preserve"> (ориентировочно 20% от общей стоимости материалов)</t>
    </r>
  </si>
  <si>
    <t>Дорожка садовая из бетона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</si>
</sst>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/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6" zoomScale="70" zoomScaleNormal="70" workbookViewId="0">
      <selection activeCell="G11" sqref="G11"/>
    </sheetView>
  </sheetViews>
  <sheetFormatPr defaultRowHeight="18.75" x14ac:dyDescent="0.3"/>
  <cols>
    <col min="1" max="1" width="11.28515625" style="1" bestFit="1" customWidth="1"/>
    <col min="2" max="2" width="91.85546875" style="1" bestFit="1" customWidth="1"/>
    <col min="3" max="3" width="14.5703125" style="1" customWidth="1"/>
    <col min="4" max="4" width="18.28515625" style="1" bestFit="1" customWidth="1"/>
    <col min="5" max="5" width="27.7109375" style="20" bestFit="1" customWidth="1"/>
    <col min="6" max="16384" width="9.140625" style="1"/>
  </cols>
  <sheetData>
    <row r="1" spans="1:5" x14ac:dyDescent="0.3">
      <c r="A1" s="24" t="s">
        <v>0</v>
      </c>
      <c r="B1" s="24"/>
      <c r="C1" s="24"/>
      <c r="D1" s="24"/>
      <c r="E1" s="24"/>
    </row>
    <row r="2" spans="1:5" ht="37.5" x14ac:dyDescent="0.3">
      <c r="A2" s="2" t="s">
        <v>1</v>
      </c>
      <c r="B2" s="2" t="s">
        <v>2</v>
      </c>
      <c r="C2" s="2" t="s">
        <v>3</v>
      </c>
      <c r="D2" s="2" t="s">
        <v>4</v>
      </c>
      <c r="E2" s="12" t="s">
        <v>5</v>
      </c>
    </row>
    <row r="3" spans="1:5" x14ac:dyDescent="0.3">
      <c r="A3" s="23" t="s">
        <v>6</v>
      </c>
      <c r="B3" s="23"/>
      <c r="C3" s="23"/>
      <c r="D3" s="23"/>
      <c r="E3" s="23"/>
    </row>
    <row r="4" spans="1:5" x14ac:dyDescent="0.3">
      <c r="A4" s="3">
        <v>1</v>
      </c>
      <c r="B4" s="21" t="s">
        <v>15</v>
      </c>
      <c r="C4" s="30">
        <v>7</v>
      </c>
      <c r="D4" s="28">
        <v>400</v>
      </c>
      <c r="E4" s="12">
        <f>D4*C4</f>
        <v>2800</v>
      </c>
    </row>
    <row r="5" spans="1:5" x14ac:dyDescent="0.3">
      <c r="A5" s="3">
        <v>2</v>
      </c>
      <c r="B5" s="21" t="s">
        <v>16</v>
      </c>
      <c r="C5" s="30">
        <v>11</v>
      </c>
      <c r="D5" s="28">
        <v>450</v>
      </c>
      <c r="E5" s="12">
        <f>D5*C5</f>
        <v>4950</v>
      </c>
    </row>
    <row r="6" spans="1:5" x14ac:dyDescent="0.3">
      <c r="A6" s="3">
        <v>3</v>
      </c>
      <c r="B6" s="21" t="s">
        <v>17</v>
      </c>
      <c r="C6" s="30">
        <v>18</v>
      </c>
      <c r="D6" s="28">
        <v>350</v>
      </c>
      <c r="E6" s="12">
        <f t="shared" ref="E5:E11" si="0">D6*C6</f>
        <v>6300</v>
      </c>
    </row>
    <row r="7" spans="1:5" x14ac:dyDescent="0.3">
      <c r="A7" s="3">
        <v>4</v>
      </c>
      <c r="B7" s="21" t="s">
        <v>18</v>
      </c>
      <c r="C7" s="30">
        <v>21</v>
      </c>
      <c r="D7" s="28">
        <v>450</v>
      </c>
      <c r="E7" s="12">
        <f t="shared" si="0"/>
        <v>9450</v>
      </c>
    </row>
    <row r="8" spans="1:5" x14ac:dyDescent="0.3">
      <c r="A8" s="3">
        <v>5</v>
      </c>
      <c r="B8" s="21" t="s">
        <v>19</v>
      </c>
      <c r="C8" s="30">
        <v>5</v>
      </c>
      <c r="D8" s="28">
        <v>5500</v>
      </c>
      <c r="E8" s="12">
        <f t="shared" si="0"/>
        <v>27500</v>
      </c>
    </row>
    <row r="9" spans="1:5" x14ac:dyDescent="0.3">
      <c r="A9" s="3">
        <v>6</v>
      </c>
      <c r="B9" s="21" t="s">
        <v>20</v>
      </c>
      <c r="C9" s="30">
        <v>25</v>
      </c>
      <c r="D9" s="28">
        <v>400</v>
      </c>
      <c r="E9" s="12">
        <f t="shared" si="0"/>
        <v>10000</v>
      </c>
    </row>
    <row r="10" spans="1:5" ht="37.5" x14ac:dyDescent="0.3">
      <c r="A10" s="3">
        <v>7</v>
      </c>
      <c r="B10" s="21" t="s">
        <v>21</v>
      </c>
      <c r="C10" s="31">
        <v>17</v>
      </c>
      <c r="D10" s="29">
        <v>450</v>
      </c>
      <c r="E10" s="12">
        <f t="shared" si="0"/>
        <v>7650</v>
      </c>
    </row>
    <row r="11" spans="1:5" x14ac:dyDescent="0.3">
      <c r="A11" s="3">
        <v>8</v>
      </c>
      <c r="B11" s="21" t="s">
        <v>22</v>
      </c>
      <c r="C11" s="10">
        <v>12.4</v>
      </c>
      <c r="D11" s="2">
        <v>650</v>
      </c>
      <c r="E11" s="12">
        <f>D11*C11</f>
        <v>8060</v>
      </c>
    </row>
    <row r="12" spans="1:5" ht="19.5" x14ac:dyDescent="0.3">
      <c r="A12" s="4" t="s">
        <v>8</v>
      </c>
      <c r="B12" s="4"/>
      <c r="C12" s="5"/>
      <c r="D12" s="5"/>
      <c r="E12" s="13">
        <f>SUM(E4:E11)</f>
        <v>76710</v>
      </c>
    </row>
    <row r="13" spans="1:5" x14ac:dyDescent="0.3">
      <c r="A13" s="23" t="s">
        <v>9</v>
      </c>
      <c r="B13" s="23"/>
      <c r="C13" s="23"/>
      <c r="D13" s="23"/>
      <c r="E13" s="23"/>
    </row>
    <row r="14" spans="1:5" x14ac:dyDescent="0.3">
      <c r="A14" s="9">
        <v>1</v>
      </c>
      <c r="B14" s="9" t="s">
        <v>35</v>
      </c>
      <c r="C14" s="8" t="s">
        <v>26</v>
      </c>
      <c r="D14" s="8"/>
      <c r="E14" s="14"/>
    </row>
    <row r="15" spans="1:5" x14ac:dyDescent="0.3">
      <c r="A15" s="9"/>
      <c r="B15" s="22" t="s">
        <v>23</v>
      </c>
      <c r="C15" s="8" t="s">
        <v>27</v>
      </c>
      <c r="D15" s="8">
        <v>4212</v>
      </c>
      <c r="E15" s="14">
        <v>1264</v>
      </c>
    </row>
    <row r="16" spans="1:5" x14ac:dyDescent="0.3">
      <c r="A16" s="9"/>
      <c r="B16" s="22" t="s">
        <v>24</v>
      </c>
      <c r="C16" s="8" t="s">
        <v>28</v>
      </c>
      <c r="D16" s="8">
        <v>1400</v>
      </c>
      <c r="E16" s="14">
        <v>546</v>
      </c>
    </row>
    <row r="17" spans="1:5" x14ac:dyDescent="0.3">
      <c r="A17" s="9"/>
      <c r="B17" s="22" t="s">
        <v>25</v>
      </c>
      <c r="C17" s="8" t="s">
        <v>28</v>
      </c>
      <c r="D17" s="8">
        <v>195</v>
      </c>
      <c r="E17" s="14">
        <v>76</v>
      </c>
    </row>
    <row r="18" spans="1:5" x14ac:dyDescent="0.3">
      <c r="A18" s="9">
        <v>2</v>
      </c>
      <c r="B18" s="9" t="s">
        <v>30</v>
      </c>
      <c r="C18" s="8" t="s">
        <v>29</v>
      </c>
      <c r="D18" s="8">
        <v>3660</v>
      </c>
      <c r="E18" s="14">
        <f>D18*2</f>
        <v>7320</v>
      </c>
    </row>
    <row r="19" spans="1:5" x14ac:dyDescent="0.3">
      <c r="A19" s="9">
        <v>3</v>
      </c>
      <c r="B19" s="9" t="s">
        <v>31</v>
      </c>
      <c r="C19" s="8" t="s">
        <v>7</v>
      </c>
      <c r="D19" s="8">
        <v>10100</v>
      </c>
      <c r="E19" s="14">
        <f>D19*1</f>
        <v>10100</v>
      </c>
    </row>
    <row r="20" spans="1:5" x14ac:dyDescent="0.3">
      <c r="A20" s="9">
        <v>4</v>
      </c>
      <c r="B20" s="9" t="s">
        <v>13</v>
      </c>
      <c r="C20" s="8" t="s">
        <v>7</v>
      </c>
      <c r="D20" s="8">
        <v>5000</v>
      </c>
      <c r="E20" s="14">
        <f>D20*1</f>
        <v>5000</v>
      </c>
    </row>
    <row r="21" spans="1:5" x14ac:dyDescent="0.3">
      <c r="A21" s="3">
        <v>5</v>
      </c>
      <c r="B21" s="11" t="s">
        <v>32</v>
      </c>
      <c r="C21" s="8" t="s">
        <v>7</v>
      </c>
      <c r="D21" s="8">
        <v>16690</v>
      </c>
      <c r="E21" s="14">
        <v>16690</v>
      </c>
    </row>
    <row r="22" spans="1:5" x14ac:dyDescent="0.3">
      <c r="A22" s="3">
        <v>6</v>
      </c>
      <c r="B22" s="6" t="s">
        <v>14</v>
      </c>
      <c r="C22" s="10" t="s">
        <v>33</v>
      </c>
      <c r="D22" s="10">
        <v>6292</v>
      </c>
      <c r="E22" s="15">
        <f>D22*7</f>
        <v>44044</v>
      </c>
    </row>
    <row r="23" spans="1:5" ht="19.5" x14ac:dyDescent="0.3">
      <c r="A23" s="4" t="s">
        <v>10</v>
      </c>
      <c r="B23" s="4"/>
      <c r="C23" s="5"/>
      <c r="D23" s="5"/>
      <c r="E23" s="16">
        <f>SUM(E14:E22)</f>
        <v>85040</v>
      </c>
    </row>
    <row r="24" spans="1:5" x14ac:dyDescent="0.3">
      <c r="A24" s="27" t="s">
        <v>11</v>
      </c>
      <c r="B24" s="27"/>
      <c r="C24" s="27"/>
      <c r="D24" s="27"/>
      <c r="E24" s="17">
        <f>E12+E23</f>
        <v>161750</v>
      </c>
    </row>
    <row r="25" spans="1:5" x14ac:dyDescent="0.3">
      <c r="A25" s="7"/>
      <c r="B25" s="7"/>
      <c r="C25" s="7"/>
      <c r="D25" s="7"/>
      <c r="E25" s="18"/>
    </row>
    <row r="26" spans="1:5" x14ac:dyDescent="0.3">
      <c r="A26" s="7"/>
      <c r="B26" s="7"/>
      <c r="C26" s="7"/>
      <c r="D26" s="7"/>
      <c r="E26" s="18"/>
    </row>
    <row r="27" spans="1:5" x14ac:dyDescent="0.3">
      <c r="A27" s="25" t="s">
        <v>34</v>
      </c>
      <c r="B27" s="25"/>
      <c r="C27" s="25"/>
      <c r="D27" s="25"/>
      <c r="E27" s="17">
        <f>0.2*E24</f>
        <v>32350</v>
      </c>
    </row>
    <row r="28" spans="1:5" x14ac:dyDescent="0.3">
      <c r="A28" s="26" t="s">
        <v>12</v>
      </c>
      <c r="B28" s="26"/>
      <c r="C28" s="26"/>
      <c r="D28" s="26"/>
      <c r="E28" s="19">
        <f>SUM(E24,E27)</f>
        <v>194100</v>
      </c>
    </row>
  </sheetData>
  <mergeCells count="6">
    <mergeCell ref="A3:E3"/>
    <mergeCell ref="A1:E1"/>
    <mergeCell ref="A27:D27"/>
    <mergeCell ref="A28:D28"/>
    <mergeCell ref="A24:D24"/>
    <mergeCell ref="A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Лист1!schneverdinger_goldbirke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Елисеенко Оксана Алексеевна</cp:lastModifiedBy>
  <dcterms:created xsi:type="dcterms:W3CDTF">2020-01-17T07:29:45Z</dcterms:created>
  <dcterms:modified xsi:type="dcterms:W3CDTF">2021-02-10T14:25:29Z</dcterms:modified>
</cp:coreProperties>
</file>