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Смета Фитонебо" sheetId="1" r:id="rId4"/>
  </sheets>
  <definedNames/>
  <calcPr/>
</workbook>
</file>

<file path=xl/sharedStrings.xml><?xml version="1.0" encoding="utf-8"?>
<sst xmlns="http://schemas.openxmlformats.org/spreadsheetml/2006/main" count="137" uniqueCount="96">
  <si>
    <t>Смета материалов, МАФ, работ</t>
  </si>
  <si>
    <t>№</t>
  </si>
  <si>
    <t>Наименовние</t>
  </si>
  <si>
    <t>Описание</t>
  </si>
  <si>
    <t>Кол-во</t>
  </si>
  <si>
    <t>Ед.</t>
  </si>
  <si>
    <t>Цена за ед.</t>
  </si>
  <si>
    <t>Итого руб.</t>
  </si>
  <si>
    <t xml:space="preserve">Скамья садовая </t>
  </si>
  <si>
    <t>1х0,4х0,5 м</t>
  </si>
  <si>
    <t>шт</t>
  </si>
  <si>
    <t xml:space="preserve">Фонтан с водоёмом </t>
  </si>
  <si>
    <t>1,8х1,3 м</t>
  </si>
  <si>
    <t xml:space="preserve">Плитка для шаговой дорожки </t>
  </si>
  <si>
    <t>3 шт</t>
  </si>
  <si>
    <t>кв.м.</t>
  </si>
  <si>
    <t xml:space="preserve">Природные камни </t>
  </si>
  <si>
    <t>0,7х0,3м; 0,5х0,2м; 0,4х0,1м</t>
  </si>
  <si>
    <t>Природный камень</t>
  </si>
  <si>
    <t>малый радиусом 0,3м</t>
  </si>
  <si>
    <t>Пергола кованная с качелями</t>
  </si>
  <si>
    <t>2,8х2,8х3,1м</t>
  </si>
  <si>
    <t>Кашпо подвисное</t>
  </si>
  <si>
    <t>радиусом 0,2м</t>
  </si>
  <si>
    <t>Контейнер для растений</t>
  </si>
  <si>
    <t>1х0,2 м</t>
  </si>
  <si>
    <t>Щебень</t>
  </si>
  <si>
    <t>куб.м.</t>
  </si>
  <si>
    <t>Фонарь садовый</t>
  </si>
  <si>
    <t>светодиодный, 5000 Лм</t>
  </si>
  <si>
    <t>Монтаж и демонтаж</t>
  </si>
  <si>
    <t>штук</t>
  </si>
  <si>
    <t>ИТОГО:</t>
  </si>
  <si>
    <t>Ассортиментная ведомость растений</t>
  </si>
  <si>
    <t>№ на плане</t>
  </si>
  <si>
    <t>Русское название</t>
  </si>
  <si>
    <t>Латинское название</t>
  </si>
  <si>
    <t>Можжевельник горизонтальный "Блю Чип" 60 см</t>
  </si>
  <si>
    <t>Juniperus horisontalis 'Blue Chip'</t>
  </si>
  <si>
    <t>Можжевельник скальныйю Блю Эрроу 2,5 м</t>
  </si>
  <si>
    <t>Juniperus scopulorum 'Blue Arrow'</t>
  </si>
  <si>
    <t>Можжевельник скальный Скайрокет 1,5м</t>
  </si>
  <si>
    <t xml:space="preserve">Juniperus scopulorum "Skyrocket"
</t>
  </si>
  <si>
    <t>Гортензия крупнолистная голубая 1,2м</t>
  </si>
  <si>
    <t>Hydrangea macrophylla 'Blue'</t>
  </si>
  <si>
    <t>Леукотоэ фонтанезиана Уайтуотер</t>
  </si>
  <si>
    <t xml:space="preserve">Leucothoe fontanesiana 'Whitewater'
</t>
  </si>
  <si>
    <t xml:space="preserve">Азолла папоротниковидная </t>
  </si>
  <si>
    <t xml:space="preserve">Azolla filiculoides </t>
  </si>
  <si>
    <t>Астильба Арендса Cappuccino</t>
  </si>
  <si>
    <t>Astilbe x arendsii  Cappuccino</t>
  </si>
  <si>
    <t>Вейник остроцветковый 'England'</t>
  </si>
  <si>
    <t>Calamagrostis acutiflora 'England'</t>
  </si>
  <si>
    <t>Гейхера 'Сильвер Скроллс'</t>
  </si>
  <si>
    <t>Heuchera 'Silver Scrolls'</t>
  </si>
  <si>
    <t>Дельфиниум Блю Скайс</t>
  </si>
  <si>
    <t>Delphinium "Blue Skyes"</t>
  </si>
  <si>
    <t>Дельфиниум Новозеландский гигант синий</t>
  </si>
  <si>
    <t>Delphinium x. cultorum</t>
  </si>
  <si>
    <t>Дельфиниум Новозеландский гигант белый</t>
  </si>
  <si>
    <t>Кортадерия Селло (Пампасная трава) Патагония</t>
  </si>
  <si>
    <t>Cortaderia selloana Patagonia</t>
  </si>
  <si>
    <t>Кортадерия Селло (Пампасная трава) Пумила</t>
  </si>
  <si>
    <t>Cortaderia selloana</t>
  </si>
  <si>
    <t xml:space="preserve">Кубышка жёлтая </t>
  </si>
  <si>
    <t>Nuphar lutea</t>
  </si>
  <si>
    <t>Кувшинка нимофея White Sensation</t>
  </si>
  <si>
    <t>Nymphaea White Sensation</t>
  </si>
  <si>
    <t>Лобелия длинночерешковая «Белый каскад»</t>
  </si>
  <si>
    <t xml:space="preserve">Lobelia erinus </t>
  </si>
  <si>
    <t>Лаванда Английская</t>
  </si>
  <si>
    <t>Lavandula  Angustifolia</t>
  </si>
  <si>
    <t>Лаванда декоративная</t>
  </si>
  <si>
    <t>Lavandula Officinalis</t>
  </si>
  <si>
    <t>Мискантус китайский</t>
  </si>
  <si>
    <t>Miscanthus sinensis</t>
  </si>
  <si>
    <t>Овсяница сизая</t>
  </si>
  <si>
    <t>Festuca glauca</t>
  </si>
  <si>
    <t>Осока Буханана</t>
  </si>
  <si>
    <t>Carex buchananii</t>
  </si>
  <si>
    <t>Посконник Морщинистый Чоколайт</t>
  </si>
  <si>
    <t>Eupatorium rugosa</t>
  </si>
  <si>
    <t>Райграс бульбоносный 'Variegata'</t>
  </si>
  <si>
    <t>Arrhenatherum 'Variegata'</t>
  </si>
  <si>
    <t>Седум (Очиток) Санкиссед</t>
  </si>
  <si>
    <t>Sedum Sunkissed</t>
  </si>
  <si>
    <t>Ситник спиральный</t>
  </si>
  <si>
    <t>Juncus effusus 'Spiralis'</t>
  </si>
  <si>
    <t>Филантус плавающий</t>
  </si>
  <si>
    <t>Phyllanthus fluitans</t>
  </si>
  <si>
    <t>Хоста Лейксайд Капкейк </t>
  </si>
  <si>
    <t>Hosta hybrida Lakeside Cupcake</t>
  </si>
  <si>
    <t>Эхинацея пурпурная Альба</t>
  </si>
  <si>
    <t>Echinacea purpurea 'Alba'</t>
  </si>
  <si>
    <t>Итого за растения</t>
  </si>
  <si>
    <t>Итого стоимость проекта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</si>
</sst>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</font>
    <font>
      <b/>
      <sz val="14.0"/>
      <color theme="1"/>
      <name val="Arial"/>
    </font>
    <font/>
    <font>
      <color theme="1"/>
      <name val="Arial"/>
    </font>
    <font>
      <b/>
      <color theme="1"/>
      <name val="Arial"/>
    </font>
    <font>
      <sz val="14.0"/>
      <color theme="1"/>
      <name val="Arial"/>
    </font>
    <font>
      <color rgb="FF000000"/>
      <name val="Arial"/>
    </font>
    <font>
      <sz val="11.0"/>
      <color rgb="FF000000"/>
      <name val="Arial"/>
    </font>
    <font>
      <sz val="11.0"/>
      <color rgb="FF454545"/>
      <name val="Arial"/>
    </font>
    <font>
      <sz val="11.0"/>
      <color rgb="FF646464"/>
      <name val="Roboto"/>
    </font>
  </fonts>
  <fills count="8">
    <fill>
      <patternFill patternType="none"/>
    </fill>
    <fill>
      <patternFill patternType="lightGray"/>
    </fill>
    <fill>
      <patternFill patternType="solid">
        <fgColor rgb="FFF9CB9C"/>
        <bgColor rgb="FFF9CB9C"/>
      </patternFill>
    </fill>
    <fill>
      <patternFill patternType="solid">
        <fgColor rgb="FFFCE5CD"/>
        <bgColor rgb="FFFCE5CD"/>
      </patternFill>
    </fill>
    <fill>
      <patternFill patternType="solid">
        <fgColor rgb="FFB6D7A8"/>
        <bgColor rgb="FFB6D7A8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FFD966"/>
        <bgColor rgb="FFFFD966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/>
    </xf>
    <xf borderId="2" fillId="0" fontId="2" numFmtId="0" xfId="0" applyBorder="1" applyFont="1"/>
    <xf borderId="3" fillId="0" fontId="2" numFmtId="0" xfId="0" applyBorder="1" applyFont="1"/>
    <xf borderId="4" fillId="0" fontId="3" numFmtId="0" xfId="0" applyAlignment="1" applyBorder="1" applyFont="1">
      <alignment readingOrder="0"/>
    </xf>
    <xf borderId="4" fillId="0" fontId="4" numFmtId="0" xfId="0" applyAlignment="1" applyBorder="1" applyFont="1">
      <alignment readingOrder="0"/>
    </xf>
    <xf borderId="4" fillId="0" fontId="4" numFmtId="0" xfId="0" applyAlignment="1" applyBorder="1" applyFont="1">
      <alignment readingOrder="0" vertical="bottom"/>
    </xf>
    <xf borderId="4" fillId="0" fontId="3" numFmtId="0" xfId="0" applyBorder="1" applyFont="1"/>
    <xf borderId="4" fillId="0" fontId="2" numFmtId="0" xfId="0" applyAlignment="1" applyBorder="1" applyFont="1">
      <alignment readingOrder="0"/>
    </xf>
    <xf borderId="1" fillId="3" fontId="4" numFmtId="0" xfId="0" applyAlignment="1" applyBorder="1" applyFill="1" applyFont="1">
      <alignment readingOrder="0"/>
    </xf>
    <xf borderId="4" fillId="3" fontId="4" numFmtId="0" xfId="0" applyBorder="1" applyFont="1"/>
    <xf borderId="1" fillId="4" fontId="1" numFmtId="0" xfId="0" applyAlignment="1" applyBorder="1" applyFill="1" applyFont="1">
      <alignment horizontal="center" readingOrder="0"/>
    </xf>
    <xf borderId="0" fillId="0" fontId="5" numFmtId="0" xfId="0" applyFont="1"/>
    <xf borderId="4" fillId="0" fontId="3" numFmtId="0" xfId="0" applyAlignment="1" applyBorder="1" applyFont="1">
      <alignment horizontal="right" vertical="bottom"/>
    </xf>
    <xf borderId="4" fillId="5" fontId="6" numFmtId="49" xfId="0" applyAlignment="1" applyBorder="1" applyFill="1" applyFont="1" applyNumberFormat="1">
      <alignment readingOrder="0"/>
    </xf>
    <xf borderId="4" fillId="5" fontId="6" numFmtId="49" xfId="0" applyBorder="1" applyFont="1" applyNumberFormat="1"/>
    <xf borderId="4" fillId="5" fontId="6" numFmtId="1" xfId="0" applyAlignment="1" applyBorder="1" applyFont="1" applyNumberFormat="1">
      <alignment horizontal="center"/>
    </xf>
    <xf borderId="0" fillId="0" fontId="3" numFmtId="0" xfId="0" applyAlignment="1" applyFont="1">
      <alignment vertical="bottom"/>
    </xf>
    <xf borderId="4" fillId="5" fontId="6" numFmtId="1" xfId="0" applyAlignment="1" applyBorder="1" applyFont="1" applyNumberFormat="1">
      <alignment horizontal="center" readingOrder="0"/>
    </xf>
    <xf borderId="4" fillId="0" fontId="3" numFmtId="0" xfId="0" applyAlignment="1" applyBorder="1" applyFont="1">
      <alignment readingOrder="0" vertical="bottom"/>
    </xf>
    <xf borderId="4" fillId="0" fontId="3" numFmtId="0" xfId="0" applyAlignment="1" applyBorder="1" applyFont="1">
      <alignment readingOrder="0" shrinkToFit="0" vertical="bottom" wrapText="1"/>
    </xf>
    <xf borderId="4" fillId="5" fontId="6" numFmtId="49" xfId="0" applyAlignment="1" applyBorder="1" applyFont="1" applyNumberFormat="1">
      <alignment readingOrder="0"/>
    </xf>
    <xf borderId="4" fillId="0" fontId="3" numFmtId="0" xfId="0" applyAlignment="1" applyBorder="1" applyFont="1">
      <alignment vertical="bottom"/>
    </xf>
    <xf borderId="4" fillId="5" fontId="7" numFmtId="49" xfId="0" applyAlignment="1" applyBorder="1" applyFont="1" applyNumberFormat="1">
      <alignment readingOrder="0"/>
    </xf>
    <xf borderId="4" fillId="0" fontId="6" numFmtId="0" xfId="0" applyAlignment="1" applyBorder="1" applyFont="1">
      <alignment shrinkToFit="0" vertical="bottom" wrapText="1"/>
    </xf>
    <xf borderId="4" fillId="5" fontId="8" numFmtId="49" xfId="0" applyAlignment="1" applyBorder="1" applyFont="1" applyNumberFormat="1">
      <alignment horizontal="left" readingOrder="0"/>
    </xf>
    <xf borderId="4" fillId="5" fontId="9" numFmtId="49" xfId="0" applyAlignment="1" applyBorder="1" applyFont="1" applyNumberFormat="1">
      <alignment readingOrder="0"/>
    </xf>
    <xf borderId="1" fillId="6" fontId="4" numFmtId="0" xfId="0" applyAlignment="1" applyBorder="1" applyFill="1" applyFont="1">
      <alignment readingOrder="0"/>
    </xf>
    <xf borderId="4" fillId="6" fontId="4" numFmtId="0" xfId="0" applyBorder="1" applyFont="1"/>
    <xf borderId="1" fillId="7" fontId="1" numFmtId="0" xfId="0" applyAlignment="1" applyBorder="1" applyFill="1" applyFont="1">
      <alignment readingOrder="0"/>
    </xf>
    <xf borderId="4" fillId="7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ru.wikipedia.org/wiki/Azolla_filiculoides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2.0"/>
    <col customWidth="1" min="2" max="2" width="48.29"/>
    <col customWidth="1" min="3" max="3" width="29.71"/>
    <col customWidth="1" min="4" max="4" width="7.71"/>
    <col customWidth="1" min="5" max="5" width="10.0"/>
  </cols>
  <sheetData>
    <row r="2" ht="36.75" customHeight="1">
      <c r="A2" s="1" t="s">
        <v>0</v>
      </c>
      <c r="B2" s="2"/>
      <c r="C2" s="2"/>
      <c r="D2" s="2"/>
      <c r="E2" s="2"/>
      <c r="F2" s="2"/>
      <c r="G2" s="3"/>
    </row>
    <row r="3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5" t="s">
        <v>7</v>
      </c>
    </row>
    <row r="4">
      <c r="A4" s="4">
        <v>1.0</v>
      </c>
      <c r="B4" s="4" t="s">
        <v>8</v>
      </c>
      <c r="C4" s="4" t="s">
        <v>9</v>
      </c>
      <c r="D4" s="4">
        <v>1.0</v>
      </c>
      <c r="E4" s="4" t="s">
        <v>10</v>
      </c>
      <c r="F4" s="4">
        <v>5000.0</v>
      </c>
      <c r="G4" s="7">
        <f t="shared" ref="G4:G14" si="1">F4*D4</f>
        <v>5000</v>
      </c>
    </row>
    <row r="5">
      <c r="A5" s="4">
        <v>2.0</v>
      </c>
      <c r="B5" s="4" t="s">
        <v>11</v>
      </c>
      <c r="C5" s="4" t="s">
        <v>12</v>
      </c>
      <c r="D5" s="4">
        <v>1.0</v>
      </c>
      <c r="E5" s="4" t="s">
        <v>10</v>
      </c>
      <c r="F5" s="4">
        <v>30000.0</v>
      </c>
      <c r="G5" s="7">
        <f t="shared" si="1"/>
        <v>30000</v>
      </c>
    </row>
    <row r="6">
      <c r="A6" s="4">
        <v>3.0</v>
      </c>
      <c r="B6" s="4" t="s">
        <v>13</v>
      </c>
      <c r="C6" s="4" t="s">
        <v>14</v>
      </c>
      <c r="D6" s="7">
        <f>1.2*2.7</f>
        <v>3.24</v>
      </c>
      <c r="E6" s="4" t="s">
        <v>15</v>
      </c>
      <c r="F6" s="4">
        <v>800.0</v>
      </c>
      <c r="G6" s="7">
        <f t="shared" si="1"/>
        <v>2592</v>
      </c>
    </row>
    <row r="7">
      <c r="A7" s="4">
        <v>4.0</v>
      </c>
      <c r="B7" s="4" t="s">
        <v>16</v>
      </c>
      <c r="C7" s="4" t="s">
        <v>17</v>
      </c>
      <c r="D7" s="4">
        <v>3.0</v>
      </c>
      <c r="E7" s="4" t="s">
        <v>10</v>
      </c>
      <c r="F7" s="4">
        <v>10000.0</v>
      </c>
      <c r="G7" s="7">
        <f t="shared" si="1"/>
        <v>30000</v>
      </c>
    </row>
    <row r="8">
      <c r="A8" s="4">
        <v>5.0</v>
      </c>
      <c r="B8" s="4" t="s">
        <v>18</v>
      </c>
      <c r="C8" s="4" t="s">
        <v>19</v>
      </c>
      <c r="D8" s="4">
        <v>6.0</v>
      </c>
      <c r="E8" s="4" t="s">
        <v>10</v>
      </c>
      <c r="F8" s="4">
        <v>800.0</v>
      </c>
      <c r="G8" s="7">
        <f t="shared" si="1"/>
        <v>4800</v>
      </c>
    </row>
    <row r="9">
      <c r="A9" s="4">
        <v>6.0</v>
      </c>
      <c r="B9" s="4" t="s">
        <v>20</v>
      </c>
      <c r="C9" s="4" t="s">
        <v>21</v>
      </c>
      <c r="D9" s="4">
        <v>1.0</v>
      </c>
      <c r="E9" s="4" t="s">
        <v>10</v>
      </c>
      <c r="F9" s="4">
        <v>80000.0</v>
      </c>
      <c r="G9" s="7">
        <f t="shared" si="1"/>
        <v>80000</v>
      </c>
    </row>
    <row r="10">
      <c r="A10" s="4">
        <v>7.0</v>
      </c>
      <c r="B10" s="4" t="s">
        <v>22</v>
      </c>
      <c r="C10" s="4" t="s">
        <v>23</v>
      </c>
      <c r="D10" s="4">
        <v>4.0</v>
      </c>
      <c r="E10" s="4" t="s">
        <v>10</v>
      </c>
      <c r="F10" s="4">
        <v>450.0</v>
      </c>
      <c r="G10" s="7">
        <f t="shared" si="1"/>
        <v>1800</v>
      </c>
    </row>
    <row r="11">
      <c r="A11" s="4">
        <v>8.0</v>
      </c>
      <c r="B11" s="4" t="s">
        <v>24</v>
      </c>
      <c r="C11" s="4" t="s">
        <v>25</v>
      </c>
      <c r="D11" s="4">
        <v>1.0</v>
      </c>
      <c r="E11" s="4" t="s">
        <v>10</v>
      </c>
      <c r="F11" s="4">
        <v>2500.0</v>
      </c>
      <c r="G11" s="7">
        <f t="shared" si="1"/>
        <v>2500</v>
      </c>
    </row>
    <row r="12">
      <c r="A12" s="4">
        <v>9.0</v>
      </c>
      <c r="B12" s="4" t="s">
        <v>26</v>
      </c>
      <c r="C12" s="7"/>
      <c r="D12" s="4">
        <v>1.0</v>
      </c>
      <c r="E12" s="4" t="s">
        <v>27</v>
      </c>
      <c r="F12" s="4">
        <v>2000.0</v>
      </c>
      <c r="G12" s="7">
        <f t="shared" si="1"/>
        <v>2000</v>
      </c>
    </row>
    <row r="13">
      <c r="A13" s="8">
        <v>10.0</v>
      </c>
      <c r="B13" s="8" t="s">
        <v>28</v>
      </c>
      <c r="C13" s="8" t="s">
        <v>29</v>
      </c>
      <c r="D13" s="8">
        <v>2.0</v>
      </c>
      <c r="E13" s="8" t="s">
        <v>10</v>
      </c>
      <c r="F13" s="8">
        <v>2500.0</v>
      </c>
      <c r="G13" s="7">
        <f t="shared" si="1"/>
        <v>5000</v>
      </c>
    </row>
    <row r="14">
      <c r="A14" s="8">
        <v>11.0</v>
      </c>
      <c r="B14" s="4" t="s">
        <v>30</v>
      </c>
      <c r="C14" s="7"/>
      <c r="D14" s="4">
        <v>1.0</v>
      </c>
      <c r="E14" s="4" t="s">
        <v>31</v>
      </c>
      <c r="F14" s="4">
        <v>20000.0</v>
      </c>
      <c r="G14" s="7">
        <f t="shared" si="1"/>
        <v>20000</v>
      </c>
    </row>
    <row r="15">
      <c r="A15" s="9" t="s">
        <v>32</v>
      </c>
      <c r="B15" s="2"/>
      <c r="C15" s="2"/>
      <c r="D15" s="2"/>
      <c r="E15" s="2"/>
      <c r="F15" s="3"/>
      <c r="G15" s="10">
        <f>SUM(G4:G14)</f>
        <v>183692</v>
      </c>
    </row>
    <row r="19" ht="36.75" customHeight="1">
      <c r="A19" s="11" t="s">
        <v>33</v>
      </c>
      <c r="B19" s="2"/>
      <c r="C19" s="2"/>
      <c r="D19" s="2"/>
      <c r="E19" s="2"/>
      <c r="F19" s="2"/>
      <c r="G19" s="3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>
      <c r="A20" s="5" t="s">
        <v>34</v>
      </c>
      <c r="B20" s="5" t="s">
        <v>35</v>
      </c>
      <c r="C20" s="5" t="s">
        <v>36</v>
      </c>
      <c r="D20" s="5" t="s">
        <v>4</v>
      </c>
      <c r="E20" s="5" t="s">
        <v>5</v>
      </c>
      <c r="F20" s="6" t="s">
        <v>6</v>
      </c>
      <c r="G20" s="5" t="s">
        <v>7</v>
      </c>
    </row>
    <row r="21">
      <c r="A21" s="13">
        <v>1.0</v>
      </c>
      <c r="B21" s="14" t="s">
        <v>37</v>
      </c>
      <c r="C21" s="15" t="s">
        <v>38</v>
      </c>
      <c r="D21" s="16">
        <v>1.0</v>
      </c>
      <c r="E21" s="4" t="s">
        <v>10</v>
      </c>
      <c r="F21" s="4">
        <v>1500.0</v>
      </c>
      <c r="G21" s="7">
        <f t="shared" ref="G21:G27" si="2">D21*F21</f>
        <v>1500</v>
      </c>
      <c r="H21" s="17"/>
      <c r="I21" s="17"/>
    </row>
    <row r="22">
      <c r="A22" s="13">
        <v>2.0</v>
      </c>
      <c r="B22" s="14" t="s">
        <v>39</v>
      </c>
      <c r="C22" s="14" t="s">
        <v>40</v>
      </c>
      <c r="D22" s="16">
        <v>3.0</v>
      </c>
      <c r="E22" s="4" t="s">
        <v>10</v>
      </c>
      <c r="F22" s="4">
        <v>10000.0</v>
      </c>
      <c r="G22" s="7">
        <f t="shared" si="2"/>
        <v>30000</v>
      </c>
      <c r="H22" s="17"/>
      <c r="I22" s="17"/>
    </row>
    <row r="23" ht="18.75" customHeight="1">
      <c r="A23" s="13">
        <v>3.0</v>
      </c>
      <c r="B23" s="14" t="s">
        <v>41</v>
      </c>
      <c r="C23" s="14" t="s">
        <v>42</v>
      </c>
      <c r="D23" s="18">
        <v>1.0</v>
      </c>
      <c r="E23" s="4" t="s">
        <v>10</v>
      </c>
      <c r="F23" s="4">
        <v>1750.0</v>
      </c>
      <c r="G23" s="7">
        <f t="shared" si="2"/>
        <v>1750</v>
      </c>
      <c r="H23" s="17"/>
      <c r="I23" s="17"/>
    </row>
    <row r="24">
      <c r="A24" s="13">
        <v>4.0</v>
      </c>
      <c r="B24" s="19" t="s">
        <v>43</v>
      </c>
      <c r="C24" s="14" t="s">
        <v>44</v>
      </c>
      <c r="D24" s="16">
        <v>2.0</v>
      </c>
      <c r="E24" s="4" t="s">
        <v>10</v>
      </c>
      <c r="F24" s="4">
        <v>6000.0</v>
      </c>
      <c r="G24" s="7">
        <f t="shared" si="2"/>
        <v>12000</v>
      </c>
      <c r="H24" s="17"/>
      <c r="I24" s="17"/>
    </row>
    <row r="25" ht="16.5" customHeight="1">
      <c r="A25" s="13">
        <v>5.0</v>
      </c>
      <c r="B25" s="14" t="s">
        <v>45</v>
      </c>
      <c r="C25" s="14" t="s">
        <v>46</v>
      </c>
      <c r="D25" s="16">
        <v>1.0</v>
      </c>
      <c r="E25" s="4" t="s">
        <v>10</v>
      </c>
      <c r="F25" s="20">
        <v>1500.0</v>
      </c>
      <c r="G25" s="7">
        <f t="shared" si="2"/>
        <v>1500</v>
      </c>
      <c r="H25" s="17"/>
      <c r="I25" s="17"/>
    </row>
    <row r="26">
      <c r="A26" s="13">
        <v>6.0</v>
      </c>
      <c r="B26" s="15" t="s">
        <v>47</v>
      </c>
      <c r="C26" s="21" t="s">
        <v>48</v>
      </c>
      <c r="D26" s="16">
        <v>1.0</v>
      </c>
      <c r="E26" s="4" t="s">
        <v>10</v>
      </c>
      <c r="F26" s="19">
        <v>500.0</v>
      </c>
      <c r="G26" s="7">
        <f t="shared" si="2"/>
        <v>500</v>
      </c>
      <c r="H26" s="17"/>
      <c r="I26" s="17"/>
    </row>
    <row r="27" ht="16.5" customHeight="1">
      <c r="A27" s="13">
        <v>7.0</v>
      </c>
      <c r="B27" s="22" t="s">
        <v>49</v>
      </c>
      <c r="C27" s="14" t="s">
        <v>50</v>
      </c>
      <c r="D27" s="16">
        <v>6.0</v>
      </c>
      <c r="E27" s="4" t="s">
        <v>10</v>
      </c>
      <c r="F27" s="4">
        <v>300.0</v>
      </c>
      <c r="G27" s="7">
        <f t="shared" si="2"/>
        <v>1800</v>
      </c>
      <c r="H27" s="17"/>
      <c r="I27" s="17"/>
    </row>
    <row r="28">
      <c r="A28" s="13">
        <v>8.0</v>
      </c>
      <c r="B28" s="15" t="s">
        <v>51</v>
      </c>
      <c r="C28" s="15" t="s">
        <v>52</v>
      </c>
      <c r="D28" s="16">
        <v>2.0</v>
      </c>
      <c r="E28" s="4" t="s">
        <v>10</v>
      </c>
      <c r="F28" s="19">
        <v>200.0</v>
      </c>
      <c r="G28" s="7">
        <f t="shared" ref="G28:G49" si="3">F28*D28</f>
        <v>400</v>
      </c>
      <c r="H28" s="17"/>
      <c r="I28" s="17"/>
    </row>
    <row r="29">
      <c r="A29" s="13">
        <v>9.0</v>
      </c>
      <c r="B29" s="14" t="s">
        <v>53</v>
      </c>
      <c r="C29" s="15" t="s">
        <v>54</v>
      </c>
      <c r="D29" s="16">
        <v>3.0</v>
      </c>
      <c r="E29" s="4" t="s">
        <v>10</v>
      </c>
      <c r="F29" s="19">
        <v>300.0</v>
      </c>
      <c r="G29" s="7">
        <f t="shared" si="3"/>
        <v>900</v>
      </c>
      <c r="H29" s="17"/>
      <c r="I29" s="17"/>
    </row>
    <row r="30">
      <c r="A30" s="13">
        <v>10.0</v>
      </c>
      <c r="B30" s="14" t="s">
        <v>55</v>
      </c>
      <c r="C30" s="14" t="s">
        <v>56</v>
      </c>
      <c r="D30" s="16">
        <v>1.0</v>
      </c>
      <c r="E30" s="4" t="s">
        <v>10</v>
      </c>
      <c r="F30" s="19">
        <v>500.0</v>
      </c>
      <c r="G30" s="7">
        <f t="shared" si="3"/>
        <v>500</v>
      </c>
      <c r="H30" s="17"/>
      <c r="I30" s="17"/>
    </row>
    <row r="31">
      <c r="A31" s="13">
        <v>11.0</v>
      </c>
      <c r="B31" s="14" t="s">
        <v>57</v>
      </c>
      <c r="C31" s="14" t="s">
        <v>58</v>
      </c>
      <c r="D31" s="16">
        <v>1.0</v>
      </c>
      <c r="E31" s="4" t="s">
        <v>10</v>
      </c>
      <c r="F31" s="19">
        <v>500.0</v>
      </c>
      <c r="G31" s="7">
        <f t="shared" si="3"/>
        <v>500</v>
      </c>
      <c r="H31" s="17"/>
      <c r="I31" s="17"/>
    </row>
    <row r="32">
      <c r="A32" s="13">
        <v>12.0</v>
      </c>
      <c r="B32" s="14" t="s">
        <v>59</v>
      </c>
      <c r="C32" s="14" t="s">
        <v>58</v>
      </c>
      <c r="D32" s="16">
        <v>1.0</v>
      </c>
      <c r="E32" s="4" t="s">
        <v>10</v>
      </c>
      <c r="F32" s="19">
        <v>500.0</v>
      </c>
      <c r="G32" s="7">
        <f t="shared" si="3"/>
        <v>500</v>
      </c>
      <c r="H32" s="17"/>
      <c r="I32" s="17"/>
    </row>
    <row r="33">
      <c r="A33" s="13">
        <v>13.0</v>
      </c>
      <c r="B33" s="14" t="s">
        <v>60</v>
      </c>
      <c r="C33" s="14" t="s">
        <v>61</v>
      </c>
      <c r="D33" s="16">
        <v>2.0</v>
      </c>
      <c r="E33" s="4" t="s">
        <v>10</v>
      </c>
      <c r="F33" s="19">
        <v>500.0</v>
      </c>
      <c r="G33" s="7">
        <f t="shared" si="3"/>
        <v>1000</v>
      </c>
      <c r="H33" s="17"/>
      <c r="I33" s="17"/>
    </row>
    <row r="34">
      <c r="A34" s="13">
        <v>14.0</v>
      </c>
      <c r="B34" s="14" t="s">
        <v>62</v>
      </c>
      <c r="C34" s="15" t="s">
        <v>63</v>
      </c>
      <c r="D34" s="16">
        <v>1.0</v>
      </c>
      <c r="E34" s="4" t="s">
        <v>10</v>
      </c>
      <c r="F34" s="19">
        <v>1300.0</v>
      </c>
      <c r="G34" s="7">
        <f t="shared" si="3"/>
        <v>1300</v>
      </c>
      <c r="H34" s="17"/>
      <c r="I34" s="17"/>
    </row>
    <row r="35">
      <c r="A35" s="13">
        <v>15.0</v>
      </c>
      <c r="B35" s="23" t="s">
        <v>64</v>
      </c>
      <c r="C35" s="14" t="s">
        <v>65</v>
      </c>
      <c r="D35" s="16">
        <v>1.0</v>
      </c>
      <c r="E35" s="4" t="s">
        <v>10</v>
      </c>
      <c r="F35" s="19">
        <v>800.0</v>
      </c>
      <c r="G35" s="7">
        <f t="shared" si="3"/>
        <v>800</v>
      </c>
      <c r="H35" s="17"/>
      <c r="I35" s="17"/>
    </row>
    <row r="36">
      <c r="A36" s="13">
        <v>16.0</v>
      </c>
      <c r="B36" s="14" t="s">
        <v>66</v>
      </c>
      <c r="C36" s="14" t="s">
        <v>67</v>
      </c>
      <c r="D36" s="18">
        <v>1.0</v>
      </c>
      <c r="E36" s="4" t="s">
        <v>10</v>
      </c>
      <c r="F36" s="19">
        <v>1300.0</v>
      </c>
      <c r="G36" s="7">
        <f t="shared" si="3"/>
        <v>1300</v>
      </c>
      <c r="H36" s="17"/>
      <c r="I36" s="17"/>
    </row>
    <row r="37">
      <c r="A37" s="13">
        <v>17.0</v>
      </c>
      <c r="B37" s="15" t="s">
        <v>68</v>
      </c>
      <c r="C37" s="24" t="s">
        <v>69</v>
      </c>
      <c r="D37" s="16">
        <v>12.0</v>
      </c>
      <c r="E37" s="4" t="s">
        <v>10</v>
      </c>
      <c r="F37" s="19">
        <v>300.0</v>
      </c>
      <c r="G37" s="7">
        <f t="shared" si="3"/>
        <v>3600</v>
      </c>
      <c r="H37" s="17"/>
      <c r="I37" s="17"/>
    </row>
    <row r="38">
      <c r="A38" s="13">
        <v>18.0</v>
      </c>
      <c r="B38" s="14" t="s">
        <v>70</v>
      </c>
      <c r="C38" s="14" t="s">
        <v>71</v>
      </c>
      <c r="D38" s="16">
        <v>1.0</v>
      </c>
      <c r="E38" s="4" t="s">
        <v>10</v>
      </c>
      <c r="F38" s="19">
        <v>500.0</v>
      </c>
      <c r="G38" s="7">
        <f t="shared" si="3"/>
        <v>500</v>
      </c>
      <c r="H38" s="17"/>
      <c r="I38" s="17"/>
    </row>
    <row r="39">
      <c r="A39" s="13">
        <v>19.0</v>
      </c>
      <c r="B39" s="14" t="s">
        <v>72</v>
      </c>
      <c r="C39" s="14" t="s">
        <v>73</v>
      </c>
      <c r="D39" s="16">
        <v>2.0</v>
      </c>
      <c r="E39" s="4" t="s">
        <v>10</v>
      </c>
      <c r="F39" s="19">
        <v>500.0</v>
      </c>
      <c r="G39" s="7">
        <f t="shared" si="3"/>
        <v>1000</v>
      </c>
      <c r="H39" s="17"/>
      <c r="I39" s="17"/>
    </row>
    <row r="40">
      <c r="A40" s="13">
        <v>20.0</v>
      </c>
      <c r="B40" s="15" t="s">
        <v>74</v>
      </c>
      <c r="C40" s="15" t="s">
        <v>75</v>
      </c>
      <c r="D40" s="16">
        <v>1.0</v>
      </c>
      <c r="E40" s="4" t="s">
        <v>10</v>
      </c>
      <c r="F40" s="19">
        <v>300.0</v>
      </c>
      <c r="G40" s="7">
        <f t="shared" si="3"/>
        <v>300</v>
      </c>
      <c r="H40" s="17"/>
      <c r="I40" s="17"/>
    </row>
    <row r="41">
      <c r="A41" s="13">
        <v>21.0</v>
      </c>
      <c r="B41" s="15" t="s">
        <v>76</v>
      </c>
      <c r="C41" s="15" t="s">
        <v>77</v>
      </c>
      <c r="D41" s="16">
        <v>5.0</v>
      </c>
      <c r="E41" s="4" t="s">
        <v>10</v>
      </c>
      <c r="F41" s="19">
        <v>250.0</v>
      </c>
      <c r="G41" s="7">
        <f t="shared" si="3"/>
        <v>1250</v>
      </c>
      <c r="H41" s="17"/>
      <c r="I41" s="17"/>
    </row>
    <row r="42">
      <c r="A42" s="13">
        <v>22.0</v>
      </c>
      <c r="B42" s="15" t="s">
        <v>78</v>
      </c>
      <c r="C42" s="15" t="s">
        <v>79</v>
      </c>
      <c r="D42" s="16">
        <v>5.0</v>
      </c>
      <c r="E42" s="4" t="s">
        <v>10</v>
      </c>
      <c r="F42" s="19">
        <v>200.0</v>
      </c>
      <c r="G42" s="7">
        <f t="shared" si="3"/>
        <v>1000</v>
      </c>
      <c r="H42" s="17"/>
      <c r="I42" s="17"/>
    </row>
    <row r="43">
      <c r="A43" s="13">
        <v>23.0</v>
      </c>
      <c r="B43" s="14" t="s">
        <v>80</v>
      </c>
      <c r="C43" s="25" t="s">
        <v>81</v>
      </c>
      <c r="D43" s="16">
        <v>2.0</v>
      </c>
      <c r="E43" s="4" t="s">
        <v>10</v>
      </c>
      <c r="F43" s="19">
        <v>500.0</v>
      </c>
      <c r="G43" s="7">
        <f t="shared" si="3"/>
        <v>1000</v>
      </c>
      <c r="H43" s="17"/>
      <c r="I43" s="17"/>
    </row>
    <row r="44">
      <c r="A44" s="13">
        <v>24.0</v>
      </c>
      <c r="B44" s="15" t="s">
        <v>82</v>
      </c>
      <c r="C44" s="15" t="s">
        <v>83</v>
      </c>
      <c r="D44" s="16">
        <v>10.0</v>
      </c>
      <c r="E44" s="4" t="s">
        <v>10</v>
      </c>
      <c r="F44" s="19">
        <v>250.0</v>
      </c>
      <c r="G44" s="7">
        <f t="shared" si="3"/>
        <v>2500</v>
      </c>
      <c r="H44" s="17"/>
      <c r="I44" s="17"/>
    </row>
    <row r="45">
      <c r="A45" s="13">
        <v>25.0</v>
      </c>
      <c r="B45" s="14" t="s">
        <v>84</v>
      </c>
      <c r="C45" s="14" t="s">
        <v>85</v>
      </c>
      <c r="D45" s="16">
        <v>1.0</v>
      </c>
      <c r="E45" s="4" t="s">
        <v>10</v>
      </c>
      <c r="F45" s="19">
        <v>400.0</v>
      </c>
      <c r="G45" s="7">
        <f t="shared" si="3"/>
        <v>400</v>
      </c>
      <c r="H45" s="17"/>
      <c r="I45" s="17"/>
    </row>
    <row r="46">
      <c r="A46" s="13">
        <v>26.0</v>
      </c>
      <c r="B46" s="15" t="s">
        <v>86</v>
      </c>
      <c r="C46" s="15" t="s">
        <v>87</v>
      </c>
      <c r="D46" s="16">
        <v>1.0</v>
      </c>
      <c r="E46" s="4" t="s">
        <v>10</v>
      </c>
      <c r="F46" s="19">
        <v>600.0</v>
      </c>
      <c r="G46" s="7">
        <f t="shared" si="3"/>
        <v>600</v>
      </c>
      <c r="H46" s="17"/>
      <c r="I46" s="17"/>
    </row>
    <row r="47">
      <c r="A47" s="13">
        <v>27.0</v>
      </c>
      <c r="B47" s="15" t="s">
        <v>88</v>
      </c>
      <c r="C47" s="15" t="s">
        <v>89</v>
      </c>
      <c r="D47" s="16">
        <v>1.0</v>
      </c>
      <c r="E47" s="4" t="s">
        <v>10</v>
      </c>
      <c r="F47" s="19">
        <v>300.0</v>
      </c>
      <c r="G47" s="7">
        <f t="shared" si="3"/>
        <v>300</v>
      </c>
      <c r="H47" s="17"/>
      <c r="I47" s="17"/>
    </row>
    <row r="48">
      <c r="A48" s="13">
        <v>28.0</v>
      </c>
      <c r="B48" s="14" t="s">
        <v>90</v>
      </c>
      <c r="C48" s="26" t="s">
        <v>91</v>
      </c>
      <c r="D48" s="16">
        <v>3.0</v>
      </c>
      <c r="E48" s="4" t="s">
        <v>10</v>
      </c>
      <c r="F48" s="19">
        <v>400.0</v>
      </c>
      <c r="G48" s="7">
        <f t="shared" si="3"/>
        <v>1200</v>
      </c>
      <c r="H48" s="17"/>
      <c r="I48" s="17"/>
    </row>
    <row r="49">
      <c r="A49" s="13">
        <v>29.0</v>
      </c>
      <c r="B49" s="14" t="s">
        <v>92</v>
      </c>
      <c r="C49" s="14" t="s">
        <v>93</v>
      </c>
      <c r="D49" s="16">
        <v>1.0</v>
      </c>
      <c r="E49" s="4" t="s">
        <v>10</v>
      </c>
      <c r="F49" s="19">
        <v>400.0</v>
      </c>
      <c r="G49" s="7">
        <f t="shared" si="3"/>
        <v>400</v>
      </c>
      <c r="H49" s="17"/>
      <c r="I49" s="17"/>
    </row>
    <row r="50">
      <c r="A50" s="27" t="s">
        <v>94</v>
      </c>
      <c r="B50" s="2"/>
      <c r="C50" s="2"/>
      <c r="D50" s="2"/>
      <c r="E50" s="2"/>
      <c r="F50" s="3"/>
      <c r="G50" s="28">
        <f>SUM(G21:G49)</f>
        <v>70300</v>
      </c>
    </row>
    <row r="51" ht="28.5" customHeight="1">
      <c r="A51" s="29" t="s">
        <v>95</v>
      </c>
      <c r="B51" s="2"/>
      <c r="C51" s="2"/>
      <c r="D51" s="2"/>
      <c r="E51" s="2"/>
      <c r="F51" s="3"/>
      <c r="G51" s="30">
        <f>G50+G15</f>
        <v>253992</v>
      </c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</row>
  </sheetData>
  <mergeCells count="5">
    <mergeCell ref="A2:G2"/>
    <mergeCell ref="A15:F15"/>
    <mergeCell ref="A19:G19"/>
    <mergeCell ref="A50:F50"/>
    <mergeCell ref="A51:F51"/>
  </mergeCells>
  <hyperlinks>
    <hyperlink r:id="rId1" ref="C26"/>
  </hyperlinks>
  <drawing r:id="rId2"/>
</worksheet>
</file>