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318C5D-886D-458F-BDB2-DC7383A3A3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C46" i="1"/>
  <c r="G36" i="1"/>
  <c r="G27" i="1"/>
  <c r="G44" i="1"/>
  <c r="G42" i="1"/>
  <c r="G43" i="1"/>
  <c r="G41" i="1"/>
  <c r="G24" i="1"/>
  <c r="G34" i="1"/>
  <c r="G29" i="1"/>
  <c r="G25" i="1"/>
  <c r="G30" i="1"/>
  <c r="G26" i="1"/>
  <c r="G23" i="1"/>
  <c r="G13" i="1"/>
  <c r="G12" i="1"/>
  <c r="G14" i="1"/>
  <c r="G10" i="1"/>
  <c r="G17" i="1"/>
  <c r="G15" i="1"/>
  <c r="G16" i="1"/>
  <c r="G9" i="1"/>
  <c r="G4" i="1"/>
  <c r="G19" i="1" l="1"/>
</calcChain>
</file>

<file path=xl/sharedStrings.xml><?xml version="1.0" encoding="utf-8"?>
<sst xmlns="http://schemas.openxmlformats.org/spreadsheetml/2006/main" count="110" uniqueCount="82">
  <si>
    <t>Озеленение</t>
  </si>
  <si>
    <t>Название растения русское</t>
  </si>
  <si>
    <t>Название растения латинское</t>
  </si>
  <si>
    <t>Итог, руб</t>
  </si>
  <si>
    <t>Номер</t>
  </si>
  <si>
    <t>Стахис шерстистый</t>
  </si>
  <si>
    <t>Хвощ зимующий</t>
  </si>
  <si>
    <t>Ecoplant</t>
  </si>
  <si>
    <t>Барбарис Тунберга "Голден Рокет"</t>
  </si>
  <si>
    <t>Berberis thunbergii 'Golden Rocket'</t>
  </si>
  <si>
    <t>Кол-во, шт</t>
  </si>
  <si>
    <t>Питомник</t>
  </si>
  <si>
    <t>Алиссум морской белый</t>
  </si>
  <si>
    <t>Агродекор</t>
  </si>
  <si>
    <t>Lobularia maritima</t>
  </si>
  <si>
    <t>Дельфиниум культурый "Мэджик Фаунтэйнз Дарк Би"</t>
  </si>
  <si>
    <t>Delphinium cultorum 'Magic Fountains Dark Bee'</t>
  </si>
  <si>
    <t>Цинерария приморская "Сильвердаст"</t>
  </si>
  <si>
    <t>Cineraria maritima 'Silverdust'</t>
  </si>
  <si>
    <t xml:space="preserve"> кассета 10шт - 360</t>
  </si>
  <si>
    <t>кассета 10шт - 360</t>
  </si>
  <si>
    <t>Хаконехлоа большая "Олл Голд"</t>
  </si>
  <si>
    <t>Hakonechloa macra 'All Gold'</t>
  </si>
  <si>
    <t>Гаршинка</t>
  </si>
  <si>
    <t>Stachys lanata</t>
  </si>
  <si>
    <t>ОПТ-ХОЗ</t>
  </si>
  <si>
    <t>Цена за штуку, руб</t>
  </si>
  <si>
    <t>Велислава.рф (СПБ)</t>
  </si>
  <si>
    <t>Equisetum hyemale</t>
  </si>
  <si>
    <t>Виола крупноцветковая "Виолет Плюс"</t>
  </si>
  <si>
    <t>кассета 10шт - 390</t>
  </si>
  <si>
    <t>Ковыль тончайший "Пони Тейлз"</t>
  </si>
  <si>
    <t>Stipa tenuissima 'Pony Tails'</t>
  </si>
  <si>
    <t>Все сорта</t>
  </si>
  <si>
    <t>Viola Wittrockiana 'Violet Plus'</t>
  </si>
  <si>
    <t>Spodiopogon sibiricus</t>
  </si>
  <si>
    <t>Серобородник сибирский</t>
  </si>
  <si>
    <t>ДачаДача</t>
  </si>
  <si>
    <t>Итог:</t>
  </si>
  <si>
    <t>Материалы</t>
  </si>
  <si>
    <t>Наменование</t>
  </si>
  <si>
    <t>Магазин/продавец</t>
  </si>
  <si>
    <t>Мята перечная</t>
  </si>
  <si>
    <t>Viola Wittrockiana 'Pure Red'</t>
  </si>
  <si>
    <t>Виола крупноцветковая "Пьюр Рэд"</t>
  </si>
  <si>
    <t>Колеус Блюме</t>
  </si>
  <si>
    <t>Coleus blumei</t>
  </si>
  <si>
    <t>Mentha piperita</t>
  </si>
  <si>
    <t>Begonia semperflorens</t>
  </si>
  <si>
    <t>Бегония изящная</t>
  </si>
  <si>
    <t>MartinSad</t>
  </si>
  <si>
    <t>Пеннисетум щетинистый "Рубрум"</t>
  </si>
  <si>
    <t>Pennisetum Rubrum</t>
  </si>
  <si>
    <t>Брус нестроганый 100х100x3000 мм хвоя</t>
  </si>
  <si>
    <t>Леруа Мерлен</t>
  </si>
  <si>
    <t>Кол-во, шт (кг)</t>
  </si>
  <si>
    <t>Лавочка сборная, 1200х420 мм</t>
  </si>
  <si>
    <t>Центр Камня</t>
  </si>
  <si>
    <t>Галька белая галтованная фр. 40-70 мм</t>
  </si>
  <si>
    <t>Каменная крошка мрамор серо-голубой галтованный 5-12 мм</t>
  </si>
  <si>
    <t>Насос для фонтана с насадками Ecotec, 20 Вт</t>
  </si>
  <si>
    <t>Castorama</t>
  </si>
  <si>
    <t>Краска для деревянных фасадов V33 база А 9 л</t>
  </si>
  <si>
    <t>Доска террасная Eurodeck Даббл Изумруд 3000х139х27 мм</t>
  </si>
  <si>
    <t>isolux.ru</t>
  </si>
  <si>
    <t>Мульча кора сосны Люкс, фракция 2-5 см, мешок 60 л</t>
  </si>
  <si>
    <t>мульча.рф</t>
  </si>
  <si>
    <t>Зеркало 1,5 м2 толщина 5 мм</t>
  </si>
  <si>
    <t>Стикл</t>
  </si>
  <si>
    <t>Плита XXL Серый цемент 900*300*80мм Фабрика Готика</t>
  </si>
  <si>
    <t>Стройкомплект</t>
  </si>
  <si>
    <t>Рейка строганая 20х45x3000 мм хвоя сорт Оптима</t>
  </si>
  <si>
    <t>Брусок строганый 50х50x3000 мм хвоя сорт Оптима</t>
  </si>
  <si>
    <t>Освещение</t>
  </si>
  <si>
    <t>Ландшафтный светильник Maytoni Scope</t>
  </si>
  <si>
    <t>Наименование</t>
  </si>
  <si>
    <t>Иллюзия света</t>
  </si>
  <si>
    <t>Ландшафтный светильник SLV LED Slim</t>
  </si>
  <si>
    <t>Ландшафтный светильник Eglo Riga 3</t>
  </si>
  <si>
    <t>Стоимость монтажа - 80% от суммы материалов</t>
  </si>
  <si>
    <t>Итоговая стоимость:</t>
  </si>
  <si>
    <t>Доска строганая 20х146x3000 мм хвоя сорт Оптима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</si>
</sst>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I46" sqref="I46"/>
    </sheetView>
  </sheetViews>
  <sheetFormatPr defaultRowHeight="15" x14ac:dyDescent="0.25"/>
  <cols>
    <col min="1" max="1" width="11.140625" customWidth="1"/>
    <col min="2" max="2" width="52.7109375" customWidth="1"/>
    <col min="3" max="3" width="44.140625" customWidth="1"/>
    <col min="4" max="4" width="14.42578125" customWidth="1"/>
    <col min="5" max="5" width="19.28515625" customWidth="1"/>
    <col min="6" max="6" width="18.85546875" customWidth="1"/>
    <col min="7" max="7" width="10" customWidth="1"/>
    <col min="8" max="8" width="9.42578125" customWidth="1"/>
    <col min="9" max="9" width="32.28515625" customWidth="1"/>
  </cols>
  <sheetData>
    <row r="1" spans="1:7" x14ac:dyDescent="0.25">
      <c r="B1" s="4"/>
      <c r="C1" s="4"/>
      <c r="D1" s="4"/>
      <c r="E1" s="4"/>
      <c r="F1" s="4"/>
      <c r="G1" s="4"/>
    </row>
    <row r="2" spans="1:7" ht="15.75" x14ac:dyDescent="0.25">
      <c r="A2" s="1" t="s">
        <v>4</v>
      </c>
      <c r="B2" s="5" t="s">
        <v>0</v>
      </c>
      <c r="C2" s="5"/>
      <c r="D2" s="5"/>
      <c r="E2" s="5"/>
      <c r="F2" s="5"/>
      <c r="G2" s="4"/>
    </row>
    <row r="3" spans="1:7" x14ac:dyDescent="0.25">
      <c r="B3" s="6" t="s">
        <v>1</v>
      </c>
      <c r="C3" s="6" t="s">
        <v>2</v>
      </c>
      <c r="D3" s="6" t="s">
        <v>10</v>
      </c>
      <c r="E3" s="6" t="s">
        <v>11</v>
      </c>
      <c r="F3" s="6" t="s">
        <v>26</v>
      </c>
      <c r="G3" s="6" t="s">
        <v>3</v>
      </c>
    </row>
    <row r="4" spans="1:7" x14ac:dyDescent="0.25">
      <c r="A4" s="1">
        <v>1</v>
      </c>
      <c r="B4" s="4" t="s">
        <v>8</v>
      </c>
      <c r="C4" s="4" t="s">
        <v>9</v>
      </c>
      <c r="D4" s="1">
        <v>2</v>
      </c>
      <c r="E4" s="4" t="s">
        <v>7</v>
      </c>
      <c r="F4" s="7">
        <v>400</v>
      </c>
      <c r="G4" s="7">
        <f>F4*D4</f>
        <v>800</v>
      </c>
    </row>
    <row r="5" spans="1:7" x14ac:dyDescent="0.25">
      <c r="A5" s="1">
        <v>2</v>
      </c>
      <c r="B5" s="4" t="s">
        <v>12</v>
      </c>
      <c r="C5" s="4" t="s">
        <v>14</v>
      </c>
      <c r="D5" s="1">
        <v>30</v>
      </c>
      <c r="E5" s="4" t="s">
        <v>13</v>
      </c>
      <c r="F5" s="7" t="s">
        <v>20</v>
      </c>
      <c r="G5" s="7">
        <v>1080</v>
      </c>
    </row>
    <row r="6" spans="1:7" x14ac:dyDescent="0.25">
      <c r="A6" s="1">
        <v>3</v>
      </c>
      <c r="B6" s="4" t="s">
        <v>49</v>
      </c>
      <c r="C6" s="4" t="s">
        <v>48</v>
      </c>
      <c r="D6" s="1">
        <v>10</v>
      </c>
      <c r="E6" s="4" t="s">
        <v>13</v>
      </c>
      <c r="F6" s="7" t="s">
        <v>30</v>
      </c>
      <c r="G6" s="7">
        <v>390</v>
      </c>
    </row>
    <row r="7" spans="1:7" x14ac:dyDescent="0.25">
      <c r="A7" s="1">
        <v>4</v>
      </c>
      <c r="B7" s="4" t="s">
        <v>29</v>
      </c>
      <c r="C7" s="4" t="s">
        <v>34</v>
      </c>
      <c r="D7" s="1">
        <v>26</v>
      </c>
      <c r="E7" s="4" t="s">
        <v>13</v>
      </c>
      <c r="F7" s="7" t="s">
        <v>30</v>
      </c>
      <c r="G7" s="7">
        <v>1170</v>
      </c>
    </row>
    <row r="8" spans="1:7" x14ac:dyDescent="0.25">
      <c r="A8" s="1">
        <v>5</v>
      </c>
      <c r="B8" s="4" t="s">
        <v>44</v>
      </c>
      <c r="C8" s="4" t="s">
        <v>43</v>
      </c>
      <c r="D8" s="1">
        <v>26</v>
      </c>
      <c r="E8" s="4" t="s">
        <v>13</v>
      </c>
      <c r="F8" s="7" t="s">
        <v>30</v>
      </c>
      <c r="G8" s="7">
        <v>1170</v>
      </c>
    </row>
    <row r="9" spans="1:7" ht="16.5" customHeight="1" x14ac:dyDescent="0.25">
      <c r="A9" s="1">
        <v>6</v>
      </c>
      <c r="B9" s="3" t="s">
        <v>15</v>
      </c>
      <c r="C9" s="4" t="s">
        <v>16</v>
      </c>
      <c r="D9" s="1">
        <v>6</v>
      </c>
      <c r="E9" s="4" t="s">
        <v>13</v>
      </c>
      <c r="F9" s="7">
        <v>240</v>
      </c>
      <c r="G9" s="7">
        <f>F9*D9</f>
        <v>1440</v>
      </c>
    </row>
    <row r="10" spans="1:7" x14ac:dyDescent="0.25">
      <c r="A10" s="1">
        <v>7</v>
      </c>
      <c r="B10" s="4" t="s">
        <v>31</v>
      </c>
      <c r="C10" s="4" t="s">
        <v>32</v>
      </c>
      <c r="D10" s="1">
        <v>22</v>
      </c>
      <c r="E10" s="4" t="s">
        <v>33</v>
      </c>
      <c r="F10" s="7">
        <v>250</v>
      </c>
      <c r="G10" s="7">
        <f>F10*D10</f>
        <v>5500</v>
      </c>
    </row>
    <row r="11" spans="1:7" x14ac:dyDescent="0.25">
      <c r="A11" s="1">
        <v>8</v>
      </c>
      <c r="B11" s="4" t="s">
        <v>45</v>
      </c>
      <c r="C11" s="4" t="s">
        <v>46</v>
      </c>
      <c r="D11" s="1">
        <v>20</v>
      </c>
      <c r="E11" s="4" t="s">
        <v>13</v>
      </c>
      <c r="F11" s="7" t="s">
        <v>20</v>
      </c>
      <c r="G11" s="7">
        <v>720</v>
      </c>
    </row>
    <row r="12" spans="1:7" x14ac:dyDescent="0.25">
      <c r="A12" s="1">
        <v>9</v>
      </c>
      <c r="B12" s="4" t="s">
        <v>42</v>
      </c>
      <c r="C12" s="4" t="s">
        <v>47</v>
      </c>
      <c r="D12" s="1">
        <v>10</v>
      </c>
      <c r="E12" s="4" t="s">
        <v>13</v>
      </c>
      <c r="F12" s="7">
        <v>180</v>
      </c>
      <c r="G12" s="7">
        <f t="shared" ref="G12:G17" si="0">F12*D12</f>
        <v>1800</v>
      </c>
    </row>
    <row r="13" spans="1:7" x14ac:dyDescent="0.25">
      <c r="A13" s="1">
        <v>10</v>
      </c>
      <c r="B13" s="4" t="s">
        <v>51</v>
      </c>
      <c r="C13" s="4" t="s">
        <v>52</v>
      </c>
      <c r="D13" s="1">
        <v>6</v>
      </c>
      <c r="E13" s="4" t="s">
        <v>50</v>
      </c>
      <c r="F13" s="7">
        <v>900</v>
      </c>
      <c r="G13" s="7">
        <f t="shared" si="0"/>
        <v>5400</v>
      </c>
    </row>
    <row r="14" spans="1:7" x14ac:dyDescent="0.25">
      <c r="A14" s="1">
        <v>11</v>
      </c>
      <c r="B14" s="4" t="s">
        <v>36</v>
      </c>
      <c r="C14" s="4" t="s">
        <v>35</v>
      </c>
      <c r="D14" s="1">
        <v>2</v>
      </c>
      <c r="E14" s="4" t="s">
        <v>37</v>
      </c>
      <c r="F14" s="7">
        <v>350</v>
      </c>
      <c r="G14" s="7">
        <f t="shared" si="0"/>
        <v>700</v>
      </c>
    </row>
    <row r="15" spans="1:7" x14ac:dyDescent="0.25">
      <c r="A15" s="1">
        <v>12</v>
      </c>
      <c r="B15" s="4" t="s">
        <v>5</v>
      </c>
      <c r="C15" s="4" t="s">
        <v>24</v>
      </c>
      <c r="D15" s="1">
        <v>10</v>
      </c>
      <c r="E15" s="4" t="s">
        <v>25</v>
      </c>
      <c r="F15" s="7">
        <v>154</v>
      </c>
      <c r="G15" s="7">
        <f t="shared" si="0"/>
        <v>1540</v>
      </c>
    </row>
    <row r="16" spans="1:7" x14ac:dyDescent="0.25">
      <c r="A16" s="1">
        <v>13</v>
      </c>
      <c r="B16" s="4" t="s">
        <v>21</v>
      </c>
      <c r="C16" s="4" t="s">
        <v>22</v>
      </c>
      <c r="D16" s="1">
        <v>8</v>
      </c>
      <c r="E16" s="4" t="s">
        <v>23</v>
      </c>
      <c r="F16" s="7">
        <v>899</v>
      </c>
      <c r="G16" s="7">
        <f t="shared" si="0"/>
        <v>7192</v>
      </c>
    </row>
    <row r="17" spans="1:7" x14ac:dyDescent="0.25">
      <c r="A17" s="1">
        <v>14</v>
      </c>
      <c r="B17" s="4" t="s">
        <v>6</v>
      </c>
      <c r="C17" s="4" t="s">
        <v>28</v>
      </c>
      <c r="D17" s="1">
        <v>18</v>
      </c>
      <c r="E17" s="4" t="s">
        <v>27</v>
      </c>
      <c r="F17" s="7">
        <v>200</v>
      </c>
      <c r="G17" s="7">
        <f t="shared" si="0"/>
        <v>3600</v>
      </c>
    </row>
    <row r="18" spans="1:7" x14ac:dyDescent="0.25">
      <c r="A18" s="1">
        <v>15</v>
      </c>
      <c r="B18" s="4" t="s">
        <v>17</v>
      </c>
      <c r="C18" s="4" t="s">
        <v>18</v>
      </c>
      <c r="D18" s="1">
        <v>34</v>
      </c>
      <c r="E18" s="4" t="s">
        <v>13</v>
      </c>
      <c r="F18" s="7" t="s">
        <v>19</v>
      </c>
      <c r="G18" s="7">
        <v>1800</v>
      </c>
    </row>
    <row r="19" spans="1:7" x14ac:dyDescent="0.25">
      <c r="B19" s="4"/>
      <c r="C19" s="4"/>
      <c r="D19" s="4"/>
      <c r="E19" s="4"/>
      <c r="F19" s="6" t="s">
        <v>38</v>
      </c>
      <c r="G19" s="6">
        <f>G4+G5+G6+G7+G8+G9+G10+G11+G12+G13+G14+G15+G16+G17+G18</f>
        <v>34302</v>
      </c>
    </row>
    <row r="20" spans="1:7" x14ac:dyDescent="0.25">
      <c r="B20" s="4"/>
      <c r="C20" s="4"/>
      <c r="D20" s="4"/>
      <c r="E20" s="4"/>
      <c r="F20" s="4"/>
      <c r="G20" s="4"/>
    </row>
    <row r="21" spans="1:7" ht="15.75" x14ac:dyDescent="0.25">
      <c r="A21" s="1" t="s">
        <v>4</v>
      </c>
      <c r="B21" s="5" t="s">
        <v>39</v>
      </c>
      <c r="C21" s="5"/>
      <c r="D21" s="5"/>
      <c r="E21" s="5"/>
      <c r="F21" s="5"/>
      <c r="G21" s="5"/>
    </row>
    <row r="22" spans="1:7" x14ac:dyDescent="0.25">
      <c r="B22" s="6" t="s">
        <v>40</v>
      </c>
      <c r="C22" s="6"/>
      <c r="D22" s="6" t="s">
        <v>55</v>
      </c>
      <c r="E22" s="6" t="s">
        <v>41</v>
      </c>
      <c r="F22" s="6" t="s">
        <v>26</v>
      </c>
      <c r="G22" s="6" t="s">
        <v>3</v>
      </c>
    </row>
    <row r="23" spans="1:7" x14ac:dyDescent="0.25">
      <c r="A23" s="1">
        <v>1</v>
      </c>
      <c r="B23" s="4" t="s">
        <v>53</v>
      </c>
      <c r="C23" s="4"/>
      <c r="D23" s="1">
        <v>9</v>
      </c>
      <c r="E23" s="4" t="s">
        <v>54</v>
      </c>
      <c r="F23" s="4">
        <v>660</v>
      </c>
      <c r="G23" s="4">
        <f>F23*D23</f>
        <v>5940</v>
      </c>
    </row>
    <row r="24" spans="1:7" x14ac:dyDescent="0.25">
      <c r="A24" s="1">
        <v>2</v>
      </c>
      <c r="B24" s="4" t="s">
        <v>72</v>
      </c>
      <c r="C24" s="4"/>
      <c r="D24" s="1">
        <v>5</v>
      </c>
      <c r="E24" s="4" t="s">
        <v>54</v>
      </c>
      <c r="F24" s="4">
        <v>188</v>
      </c>
      <c r="G24" s="4">
        <f>F24*D24</f>
        <v>940</v>
      </c>
    </row>
    <row r="25" spans="1:7" x14ac:dyDescent="0.25">
      <c r="A25" s="1">
        <v>3</v>
      </c>
      <c r="B25" s="4" t="s">
        <v>58</v>
      </c>
      <c r="C25" s="4"/>
      <c r="D25" s="1">
        <v>64</v>
      </c>
      <c r="E25" s="4" t="s">
        <v>57</v>
      </c>
      <c r="F25" s="4">
        <v>15</v>
      </c>
      <c r="G25" s="4">
        <f>F25*D25</f>
        <v>960</v>
      </c>
    </row>
    <row r="26" spans="1:7" ht="30" customHeight="1" x14ac:dyDescent="0.25">
      <c r="A26" s="1">
        <v>4</v>
      </c>
      <c r="B26" s="3" t="s">
        <v>63</v>
      </c>
      <c r="C26" s="4"/>
      <c r="D26" s="1">
        <v>10</v>
      </c>
      <c r="E26" s="4" t="s">
        <v>64</v>
      </c>
      <c r="F26" s="4">
        <v>982</v>
      </c>
      <c r="G26" s="4">
        <f>F26*D26</f>
        <v>9820</v>
      </c>
    </row>
    <row r="27" spans="1:7" x14ac:dyDescent="0.25">
      <c r="A27" s="1">
        <v>5</v>
      </c>
      <c r="B27" s="4" t="s">
        <v>81</v>
      </c>
      <c r="D27" s="1">
        <v>8</v>
      </c>
      <c r="E27" s="4" t="s">
        <v>54</v>
      </c>
      <c r="F27" s="4">
        <v>228</v>
      </c>
      <c r="G27" s="4">
        <f>F27*D27</f>
        <v>1824</v>
      </c>
    </row>
    <row r="28" spans="1:7" ht="15" customHeight="1" x14ac:dyDescent="0.25">
      <c r="A28" s="1">
        <v>6</v>
      </c>
      <c r="B28" s="4" t="s">
        <v>67</v>
      </c>
      <c r="C28" s="4"/>
      <c r="D28" s="1">
        <v>1</v>
      </c>
      <c r="E28" s="4" t="s">
        <v>68</v>
      </c>
      <c r="F28" s="4">
        <v>1575</v>
      </c>
      <c r="G28" s="4">
        <v>1575</v>
      </c>
    </row>
    <row r="29" spans="1:7" ht="30" x14ac:dyDescent="0.25">
      <c r="A29" s="1">
        <v>7</v>
      </c>
      <c r="B29" s="3" t="s">
        <v>59</v>
      </c>
      <c r="C29" s="4"/>
      <c r="D29" s="1">
        <v>34</v>
      </c>
      <c r="E29" s="4" t="s">
        <v>57</v>
      </c>
      <c r="F29" s="4">
        <v>10</v>
      </c>
      <c r="G29" s="4">
        <f>F29*D29</f>
        <v>340</v>
      </c>
    </row>
    <row r="30" spans="1:7" x14ac:dyDescent="0.25">
      <c r="A30" s="1">
        <v>8</v>
      </c>
      <c r="B30" s="4" t="s">
        <v>62</v>
      </c>
      <c r="C30" s="4"/>
      <c r="D30" s="1">
        <v>2</v>
      </c>
      <c r="E30" s="4" t="s">
        <v>54</v>
      </c>
      <c r="F30" s="4">
        <v>5208</v>
      </c>
      <c r="G30" s="4">
        <f>F30*D30</f>
        <v>10416</v>
      </c>
    </row>
    <row r="31" spans="1:7" x14ac:dyDescent="0.25">
      <c r="A31" s="1">
        <v>9</v>
      </c>
      <c r="B31" s="4" t="s">
        <v>56</v>
      </c>
      <c r="C31" s="4"/>
      <c r="D31" s="1">
        <v>1</v>
      </c>
      <c r="E31" s="4" t="s">
        <v>54</v>
      </c>
      <c r="F31" s="4">
        <v>1514</v>
      </c>
      <c r="G31" s="4">
        <v>1514</v>
      </c>
    </row>
    <row r="32" spans="1:7" x14ac:dyDescent="0.25">
      <c r="A32" s="1">
        <v>10</v>
      </c>
      <c r="B32" s="4" t="s">
        <v>65</v>
      </c>
      <c r="C32" s="4"/>
      <c r="D32" s="1">
        <v>1</v>
      </c>
      <c r="E32" s="4" t="s">
        <v>66</v>
      </c>
      <c r="F32" s="4">
        <v>339</v>
      </c>
      <c r="G32" s="4">
        <v>339</v>
      </c>
    </row>
    <row r="33" spans="1:7" x14ac:dyDescent="0.25">
      <c r="A33" s="1">
        <v>11</v>
      </c>
      <c r="B33" s="4" t="s">
        <v>60</v>
      </c>
      <c r="C33" s="4"/>
      <c r="D33" s="1">
        <v>1</v>
      </c>
      <c r="E33" s="4" t="s">
        <v>61</v>
      </c>
      <c r="F33" s="4">
        <v>2082</v>
      </c>
      <c r="G33" s="4">
        <v>2082</v>
      </c>
    </row>
    <row r="34" spans="1:7" x14ac:dyDescent="0.25">
      <c r="A34" s="1">
        <v>12</v>
      </c>
      <c r="B34" s="4" t="s">
        <v>69</v>
      </c>
      <c r="C34" s="4"/>
      <c r="D34" s="1">
        <v>5</v>
      </c>
      <c r="E34" s="4" t="s">
        <v>70</v>
      </c>
      <c r="F34" s="4">
        <v>283</v>
      </c>
      <c r="G34" s="4">
        <f>F34*D34</f>
        <v>1415</v>
      </c>
    </row>
    <row r="35" spans="1:7" x14ac:dyDescent="0.25">
      <c r="A35" s="1">
        <v>13</v>
      </c>
      <c r="B35" s="4" t="s">
        <v>71</v>
      </c>
      <c r="C35" s="4"/>
      <c r="D35" s="1">
        <v>1</v>
      </c>
      <c r="E35" s="4" t="s">
        <v>54</v>
      </c>
      <c r="F35" s="4">
        <v>66</v>
      </c>
      <c r="G35" s="4">
        <v>66</v>
      </c>
    </row>
    <row r="36" spans="1:7" x14ac:dyDescent="0.25">
      <c r="B36" s="4"/>
      <c r="C36" s="4"/>
      <c r="D36" s="4"/>
      <c r="E36" s="4"/>
      <c r="F36" s="6" t="s">
        <v>38</v>
      </c>
      <c r="G36" s="6">
        <f>G23+G24+G25+G26+G27+G28+G29+G30+G31+G32+G33+G34+G35</f>
        <v>37231</v>
      </c>
    </row>
    <row r="38" spans="1:7" x14ac:dyDescent="0.25">
      <c r="B38" s="4"/>
      <c r="C38" s="4"/>
      <c r="D38" s="4"/>
      <c r="E38" s="4"/>
      <c r="F38" s="4"/>
      <c r="G38" s="4"/>
    </row>
    <row r="39" spans="1:7" ht="15.75" x14ac:dyDescent="0.25">
      <c r="A39" s="1" t="s">
        <v>4</v>
      </c>
      <c r="B39" s="5" t="s">
        <v>73</v>
      </c>
      <c r="C39" s="5"/>
      <c r="D39" s="5"/>
      <c r="E39" s="5"/>
      <c r="F39" s="5"/>
      <c r="G39" s="5"/>
    </row>
    <row r="40" spans="1:7" x14ac:dyDescent="0.25">
      <c r="A40" s="1"/>
      <c r="B40" s="6" t="s">
        <v>75</v>
      </c>
      <c r="C40" s="6"/>
      <c r="D40" s="6" t="s">
        <v>10</v>
      </c>
      <c r="E40" s="6" t="s">
        <v>41</v>
      </c>
      <c r="F40" s="6" t="s">
        <v>26</v>
      </c>
      <c r="G40" s="6" t="s">
        <v>3</v>
      </c>
    </row>
    <row r="41" spans="1:7" x14ac:dyDescent="0.25">
      <c r="A41" s="1">
        <v>1</v>
      </c>
      <c r="B41" s="4" t="s">
        <v>74</v>
      </c>
      <c r="C41" s="4"/>
      <c r="D41" s="1">
        <v>2</v>
      </c>
      <c r="E41" s="4" t="s">
        <v>76</v>
      </c>
      <c r="F41" s="4">
        <v>1650</v>
      </c>
      <c r="G41" s="4">
        <f>F41*D41</f>
        <v>3300</v>
      </c>
    </row>
    <row r="42" spans="1:7" ht="16.5" customHeight="1" x14ac:dyDescent="0.25">
      <c r="A42" s="1">
        <v>2</v>
      </c>
      <c r="B42" s="4" t="s">
        <v>78</v>
      </c>
      <c r="C42" s="3"/>
      <c r="D42" s="1">
        <v>4</v>
      </c>
      <c r="E42" s="4" t="s">
        <v>76</v>
      </c>
      <c r="F42" s="4">
        <v>4190</v>
      </c>
      <c r="G42" s="4">
        <f>F42*D42</f>
        <v>16760</v>
      </c>
    </row>
    <row r="43" spans="1:7" x14ac:dyDescent="0.25">
      <c r="A43" s="1">
        <v>3</v>
      </c>
      <c r="B43" s="3" t="s">
        <v>77</v>
      </c>
      <c r="C43" s="4"/>
      <c r="D43" s="1">
        <v>14</v>
      </c>
      <c r="E43" s="4" t="s">
        <v>76</v>
      </c>
      <c r="F43" s="4">
        <v>1204</v>
      </c>
      <c r="G43" s="4">
        <f>F43*D43</f>
        <v>16856</v>
      </c>
    </row>
    <row r="44" spans="1:7" x14ac:dyDescent="0.25">
      <c r="A44" s="1"/>
      <c r="F44" s="2" t="s">
        <v>38</v>
      </c>
      <c r="G44" s="2">
        <f>G41+G42+G43</f>
        <v>36916</v>
      </c>
    </row>
    <row r="45" spans="1:7" x14ac:dyDescent="0.25">
      <c r="A45" s="1"/>
    </row>
    <row r="46" spans="1:7" ht="18.75" x14ac:dyDescent="0.3">
      <c r="A46" s="1"/>
      <c r="B46" s="2" t="s">
        <v>79</v>
      </c>
      <c r="C46">
        <f>(G44+G36+G19)*0.8</f>
        <v>86759.200000000012</v>
      </c>
      <c r="E46" s="6" t="s">
        <v>80</v>
      </c>
      <c r="F46" s="8"/>
      <c r="G46" s="9">
        <f>C46+G36+G19+G44</f>
        <v>195208.2</v>
      </c>
    </row>
  </sheetData>
  <sortState xmlns:xlrd2="http://schemas.microsoft.com/office/spreadsheetml/2017/richdata2" ref="B42:B43">
    <sortCondition ref="B43"/>
  </sortState>
  <mergeCells count="3">
    <mergeCell ref="B2:F2"/>
    <mergeCell ref="B21:G21"/>
    <mergeCell ref="B39:G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 Сова</dc:creator>
  <cp:lastModifiedBy>Алёна Сова</cp:lastModifiedBy>
  <dcterms:created xsi:type="dcterms:W3CDTF">2015-06-05T18:19:34Z</dcterms:created>
  <dcterms:modified xsi:type="dcterms:W3CDTF">2021-02-24T18:42:12Z</dcterms:modified>
</cp:coreProperties>
</file>