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-120" yWindow="-120" windowWidth="20730" windowHeight="11760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5" i="1"/>
  <c r="H44"/>
  <c r="H40"/>
  <c r="H32"/>
  <c r="H25"/>
  <c r="H46" l="1"/>
  <c r="H15"/>
  <c r="H6"/>
  <c r="H7"/>
  <c r="H8"/>
  <c r="H9"/>
  <c r="H10"/>
  <c r="H11"/>
  <c r="H12"/>
  <c r="H14"/>
  <c r="H16"/>
  <c r="H5"/>
  <c r="F13"/>
  <c r="H13" s="1"/>
  <c r="H17" l="1"/>
  <c r="H48" s="1"/>
</calcChain>
</file>

<file path=xl/sharedStrings.xml><?xml version="1.0" encoding="utf-8"?>
<sst xmlns="http://schemas.openxmlformats.org/spreadsheetml/2006/main" count="98" uniqueCount="84">
  <si>
    <t>Коротконожка лесная</t>
  </si>
  <si>
    <t>Alchemilla mollis 'Thriller'</t>
  </si>
  <si>
    <t>Луговик дернистый `Goldtau`</t>
  </si>
  <si>
    <t>Deschampsia cespitosa `Goldtau`</t>
  </si>
  <si>
    <t>Манжетка мягкая 'Thriller'</t>
  </si>
  <si>
    <t>Шалфей дубравный `Caradonna`</t>
  </si>
  <si>
    <t>Salvia nemorosa `Caradonna`</t>
  </si>
  <si>
    <t>Brachypōdium sylvaticum</t>
  </si>
  <si>
    <t>Perovskia Blue Spire</t>
  </si>
  <si>
    <t>Перовския `Blue Spire`</t>
  </si>
  <si>
    <t>Echinops bannaticus Taplow Blue</t>
  </si>
  <si>
    <t>Мордовник баннатский `Taplow Blue`</t>
  </si>
  <si>
    <t>Agastache `Blue Fortune`</t>
  </si>
  <si>
    <t>Молиния голубая 'Heidebraut'</t>
  </si>
  <si>
    <t>Molinia caeruela 'Heidebraut'</t>
  </si>
  <si>
    <t>Молиния тростниковая `Karl Foerster`</t>
  </si>
  <si>
    <t>Molinia arundinacea `Karl Foerster`</t>
  </si>
  <si>
    <t>Salvia verticillata `Purple Rain`</t>
  </si>
  <si>
    <t>Шалфей мутовчатай `Purple Rain`</t>
  </si>
  <si>
    <t>Ирга канадская</t>
  </si>
  <si>
    <t>Amelanchier canadensis</t>
  </si>
  <si>
    <t>Упаковка</t>
  </si>
  <si>
    <t>С2-С3</t>
  </si>
  <si>
    <t>С2-С7</t>
  </si>
  <si>
    <t>С2-С4</t>
  </si>
  <si>
    <t>С2-С5</t>
  </si>
  <si>
    <t>С2-С6</t>
  </si>
  <si>
    <t>С2-С8</t>
  </si>
  <si>
    <t>С2-С9</t>
  </si>
  <si>
    <t>С2-С10</t>
  </si>
  <si>
    <t>С2-С11</t>
  </si>
  <si>
    <t>С2-С12</t>
  </si>
  <si>
    <t>SB блок</t>
  </si>
  <si>
    <t>С15</t>
  </si>
  <si>
    <t>Плодородный грунт</t>
  </si>
  <si>
    <t>Посадочный материал</t>
  </si>
  <si>
    <t>Название растения</t>
  </si>
  <si>
    <t>Латинское название</t>
  </si>
  <si>
    <t>Конструкции и МАФ</t>
  </si>
  <si>
    <t xml:space="preserve">Арки  - рамы из дерева </t>
  </si>
  <si>
    <t>Материалы</t>
  </si>
  <si>
    <t>Элемент</t>
  </si>
  <si>
    <t>Дорожка</t>
  </si>
  <si>
    <t>Доска ДПК с основанием и крепежом</t>
  </si>
  <si>
    <t>Полистирол зеркальный, полотно</t>
  </si>
  <si>
    <r>
      <t>Площадь, м</t>
    </r>
    <r>
      <rPr>
        <sz val="11"/>
        <color theme="1"/>
        <rFont val="Calibri"/>
        <family val="2"/>
        <charset val="204"/>
      </rPr>
      <t>²</t>
    </r>
  </si>
  <si>
    <t>Площадь, м²</t>
  </si>
  <si>
    <t>Брус из хвойных пород дерева 150х150 мм, основание, крепеж, покрытие лаком</t>
  </si>
  <si>
    <t>Грунты и прочие строительные материалы</t>
  </si>
  <si>
    <t>Ограждение сада по периметру</t>
  </si>
  <si>
    <t>Геотекстиль</t>
  </si>
  <si>
    <t>Кора сосны 2-5 см в мешках 60л</t>
  </si>
  <si>
    <r>
      <t>3 м</t>
    </r>
    <r>
      <rPr>
        <sz val="10"/>
        <color theme="1"/>
        <rFont val="Calibri"/>
        <family val="2"/>
        <charset val="204"/>
      </rPr>
      <t>³</t>
    </r>
  </si>
  <si>
    <t>5 шт</t>
  </si>
  <si>
    <t>Итого по разделу</t>
  </si>
  <si>
    <t>Итого по всем разделам</t>
  </si>
  <si>
    <t>Доставка плодородного грунта</t>
  </si>
  <si>
    <t>Доставка строительных материалов</t>
  </si>
  <si>
    <t>Сборка и демонтаж МАФ и конструкций</t>
  </si>
  <si>
    <t>Работы по посадке растений</t>
  </si>
  <si>
    <t>Ирга колосистая</t>
  </si>
  <si>
    <t>Amelanchier spicata</t>
  </si>
  <si>
    <t>Функциональное и декоративное освещение сада</t>
  </si>
  <si>
    <t>Работы по устройству сада и демонтажу, прочие</t>
  </si>
  <si>
    <t>Novotech 369953 STREET NT14</t>
  </si>
  <si>
    <t>Грунтовый светильник H31 9W</t>
  </si>
  <si>
    <t>Novotech Kaimas 357405</t>
  </si>
  <si>
    <t>Ландшафтный светильник H50 9W</t>
  </si>
  <si>
    <t>Материал</t>
  </si>
  <si>
    <t>Мульчирующий материал (кора)</t>
  </si>
  <si>
    <t>Доска обрезная, фиксирующий анкер, покрытие лаком</t>
  </si>
  <si>
    <t>Подготовка участка, восстановление после выставки</t>
  </si>
  <si>
    <r>
      <t>20 м</t>
    </r>
    <r>
      <rPr>
        <sz val="10"/>
        <rFont val="Calibri"/>
        <family val="2"/>
        <charset val="204"/>
      </rPr>
      <t>²</t>
    </r>
  </si>
  <si>
    <t>Количество</t>
  </si>
  <si>
    <t>Устройство</t>
  </si>
  <si>
    <t>Наименование</t>
  </si>
  <si>
    <t>Зеркальные секции разновысотные (2 стороны)</t>
  </si>
  <si>
    <t>Предварительная сметная стоимость выставочного сада</t>
  </si>
  <si>
    <t>Плотность на м²</t>
  </si>
  <si>
    <t>Агастахе `Blue Fortune`</t>
  </si>
  <si>
    <t>Сад "Отражение"</t>
  </si>
  <si>
    <t>Цена ед., руб.</t>
  </si>
  <si>
    <t xml:space="preserve">Стоимость, руб. </t>
  </si>
  <si>
    <t>Количество, шт.</t>
  </si>
</sst>
</file>

<file path=xl/styles.xml><?xml version="1.0" encoding="utf-8"?>
<styleSheet xmlns="http://schemas.openxmlformats.org/spreadsheetml/2006/main">
  <numFmts count="1">
    <numFmt numFmtId="164" formatCode="#,##0.00\ _₽"/>
  </numFmts>
  <fonts count="26"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rgb="FF333333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charset val="204"/>
    </font>
    <font>
      <b/>
      <sz val="11"/>
      <color rgb="FF3F3F3F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  <font>
      <b/>
      <sz val="10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b/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8" fillId="0" borderId="0"/>
    <xf numFmtId="0" fontId="2" fillId="0" borderId="0">
      <alignment horizontal="center"/>
    </xf>
    <xf numFmtId="0" fontId="10" fillId="0" borderId="0"/>
    <xf numFmtId="0" fontId="12" fillId="2" borderId="2" applyNumberFormat="0" applyAlignment="0" applyProtection="0"/>
    <xf numFmtId="0" fontId="15" fillId="0" borderId="0"/>
  </cellStyleXfs>
  <cellXfs count="56">
    <xf numFmtId="0" fontId="0" fillId="0" borderId="0" xfId="0"/>
    <xf numFmtId="0" fontId="2" fillId="0" borderId="1" xfId="1" applyFont="1" applyBorder="1" applyAlignment="1">
      <alignment horizontal="left"/>
    </xf>
    <xf numFmtId="0" fontId="2" fillId="0" borderId="1" xfId="1" applyFont="1" applyBorder="1" applyAlignment="1">
      <alignment horizontal="left" vertical="top"/>
    </xf>
    <xf numFmtId="0" fontId="2" fillId="0" borderId="0" xfId="1" applyFont="1" applyBorder="1" applyAlignment="1">
      <alignment horizontal="left" vertical="top"/>
    </xf>
    <xf numFmtId="0" fontId="2" fillId="0" borderId="0" xfId="1" applyFont="1" applyBorder="1" applyAlignment="1">
      <alignment horizontal="left"/>
    </xf>
    <xf numFmtId="0" fontId="1" fillId="0" borderId="0" xfId="1" applyFont="1" applyBorder="1" applyAlignment="1">
      <alignment horizontal="left"/>
    </xf>
    <xf numFmtId="0" fontId="14" fillId="0" borderId="0" xfId="1" applyFont="1" applyBorder="1" applyAlignment="1">
      <alignment horizontal="left"/>
    </xf>
    <xf numFmtId="0" fontId="13" fillId="0" borderId="0" xfId="1" applyFont="1" applyBorder="1" applyAlignment="1">
      <alignment horizontal="left"/>
    </xf>
    <xf numFmtId="0" fontId="14" fillId="3" borderId="0" xfId="1" applyFont="1" applyFill="1" applyBorder="1" applyAlignment="1">
      <alignment horizontal="left"/>
    </xf>
    <xf numFmtId="0" fontId="1" fillId="0" borderId="0" xfId="1" applyFont="1" applyBorder="1" applyAlignment="1">
      <alignment horizontal="left" vertical="top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left" wrapText="1"/>
    </xf>
    <xf numFmtId="0" fontId="7" fillId="0" borderId="3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 wrapText="1"/>
    </xf>
    <xf numFmtId="0" fontId="9" fillId="0" borderId="0" xfId="2" applyFont="1" applyBorder="1" applyAlignment="1">
      <alignment horizontal="left" vertical="center"/>
    </xf>
    <xf numFmtId="0" fontId="9" fillId="0" borderId="1" xfId="2" applyFont="1" applyBorder="1" applyAlignment="1">
      <alignment horizontal="left" vertical="center"/>
    </xf>
    <xf numFmtId="0" fontId="2" fillId="0" borderId="1" xfId="1" applyFont="1" applyBorder="1" applyAlignment="1">
      <alignment horizontal="left" vertical="center"/>
    </xf>
    <xf numFmtId="1" fontId="2" fillId="0" borderId="1" xfId="1" applyNumberFormat="1" applyFont="1" applyBorder="1" applyAlignment="1">
      <alignment horizontal="left"/>
    </xf>
    <xf numFmtId="0" fontId="9" fillId="0" borderId="1" xfId="2" applyFont="1" applyBorder="1" applyAlignment="1">
      <alignment horizontal="left"/>
    </xf>
    <xf numFmtId="0" fontId="20" fillId="0" borderId="0" xfId="2" applyFont="1" applyBorder="1" applyAlignment="1">
      <alignment horizontal="left"/>
    </xf>
    <xf numFmtId="0" fontId="1" fillId="0" borderId="0" xfId="1" applyFont="1" applyBorder="1" applyAlignment="1">
      <alignment horizontal="left" vertical="center"/>
    </xf>
    <xf numFmtId="0" fontId="9" fillId="0" borderId="0" xfId="2" applyFont="1" applyBorder="1" applyAlignment="1">
      <alignment horizontal="left"/>
    </xf>
    <xf numFmtId="0" fontId="2" fillId="0" borderId="0" xfId="1" applyFont="1" applyBorder="1" applyAlignment="1">
      <alignment horizontal="left" vertical="center"/>
    </xf>
    <xf numFmtId="0" fontId="0" fillId="0" borderId="0" xfId="0" applyAlignment="1">
      <alignment horizontal="left" wrapText="1"/>
    </xf>
    <xf numFmtId="0" fontId="0" fillId="0" borderId="0" xfId="0" applyBorder="1" applyAlignment="1">
      <alignment horizontal="left" wrapText="1"/>
    </xf>
    <xf numFmtId="0" fontId="5" fillId="0" borderId="0" xfId="1" applyFont="1" applyBorder="1" applyAlignment="1">
      <alignment horizontal="left"/>
    </xf>
    <xf numFmtId="3" fontId="7" fillId="0" borderId="0" xfId="1" applyNumberFormat="1" applyFont="1" applyBorder="1" applyAlignment="1">
      <alignment horizontal="left" vertical="center"/>
    </xf>
    <xf numFmtId="0" fontId="5" fillId="3" borderId="0" xfId="1" applyFont="1" applyFill="1" applyBorder="1" applyAlignment="1">
      <alignment horizontal="left"/>
    </xf>
    <xf numFmtId="0" fontId="16" fillId="3" borderId="0" xfId="1" applyFont="1" applyFill="1" applyBorder="1" applyAlignment="1">
      <alignment horizontal="left"/>
    </xf>
    <xf numFmtId="0" fontId="6" fillId="2" borderId="0" xfId="4" applyFont="1" applyBorder="1" applyAlignment="1">
      <alignment horizontal="left" vertical="center"/>
    </xf>
    <xf numFmtId="0" fontId="6" fillId="2" borderId="0" xfId="4" applyFont="1" applyBorder="1" applyAlignment="1">
      <alignment horizontal="left" vertical="center" wrapText="1"/>
    </xf>
    <xf numFmtId="0" fontId="21" fillId="0" borderId="0" xfId="1" applyFont="1" applyBorder="1" applyAlignment="1">
      <alignment horizontal="left"/>
    </xf>
    <xf numFmtId="0" fontId="22" fillId="0" borderId="0" xfId="1" applyFont="1" applyBorder="1" applyAlignment="1">
      <alignment horizontal="left" vertical="top"/>
    </xf>
    <xf numFmtId="0" fontId="23" fillId="0" borderId="0" xfId="2" applyFont="1" applyBorder="1" applyAlignment="1">
      <alignment horizontal="left"/>
    </xf>
    <xf numFmtId="0" fontId="22" fillId="0" borderId="0" xfId="1" applyFont="1" applyBorder="1" applyAlignment="1">
      <alignment horizontal="left" vertical="center"/>
    </xf>
    <xf numFmtId="0" fontId="22" fillId="0" borderId="0" xfId="1" applyFont="1" applyBorder="1" applyAlignment="1">
      <alignment horizontal="left"/>
    </xf>
    <xf numFmtId="0" fontId="24" fillId="0" borderId="0" xfId="0" applyFont="1" applyAlignment="1">
      <alignment horizontal="left"/>
    </xf>
    <xf numFmtId="164" fontId="0" fillId="0" borderId="1" xfId="0" applyNumberForma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164" fontId="0" fillId="0" borderId="1" xfId="0" applyNumberFormat="1" applyFill="1" applyBorder="1" applyAlignment="1">
      <alignment horizontal="left"/>
    </xf>
    <xf numFmtId="164" fontId="7" fillId="0" borderId="0" xfId="0" applyNumberFormat="1" applyFont="1" applyFill="1" applyBorder="1" applyAlignment="1">
      <alignment horizontal="left"/>
    </xf>
    <xf numFmtId="0" fontId="1" fillId="0" borderId="1" xfId="1" applyFont="1" applyBorder="1" applyAlignment="1">
      <alignment horizontal="left"/>
    </xf>
    <xf numFmtId="164" fontId="0" fillId="0" borderId="0" xfId="0" applyNumberFormat="1" applyBorder="1" applyAlignment="1">
      <alignment horizontal="left"/>
    </xf>
    <xf numFmtId="164" fontId="14" fillId="0" borderId="0" xfId="0" applyNumberFormat="1" applyFont="1" applyBorder="1" applyAlignment="1">
      <alignment horizontal="left"/>
    </xf>
    <xf numFmtId="164" fontId="13" fillId="0" borderId="0" xfId="0" applyNumberFormat="1" applyFont="1" applyBorder="1" applyAlignment="1">
      <alignment horizontal="left"/>
    </xf>
    <xf numFmtId="0" fontId="17" fillId="2" borderId="0" xfId="4" applyFont="1" applyBorder="1" applyAlignment="1">
      <alignment horizontal="left" vertical="center" wrapText="1"/>
    </xf>
    <xf numFmtId="0" fontId="25" fillId="0" borderId="0" xfId="0" applyFont="1" applyAlignment="1">
      <alignment horizontal="left"/>
    </xf>
  </cellXfs>
  <cellStyles count="6">
    <cellStyle name="Вывод 2" xfId="4"/>
    <cellStyle name="Обычный" xfId="0" builtinId="0"/>
    <cellStyle name="Обычный 2" xfId="2"/>
    <cellStyle name="Обычный 2 2" xfId="5"/>
    <cellStyle name="Обычный 3" xfId="3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1"/>
  <sheetViews>
    <sheetView tabSelected="1" workbookViewId="0">
      <selection activeCell="C31" sqref="C31"/>
    </sheetView>
  </sheetViews>
  <sheetFormatPr defaultRowHeight="15"/>
  <cols>
    <col min="1" max="1" width="34.85546875" style="11" customWidth="1"/>
    <col min="2" max="2" width="51.140625" style="11" customWidth="1"/>
    <col min="3" max="3" width="16.42578125" style="11" customWidth="1"/>
    <col min="4" max="4" width="9.140625" style="11" customWidth="1"/>
    <col min="5" max="5" width="15.7109375" style="11" customWidth="1"/>
    <col min="6" max="6" width="14.7109375" style="11" customWidth="1"/>
    <col min="7" max="7" width="14" style="11" customWidth="1"/>
    <col min="8" max="8" width="15.28515625" style="11" customWidth="1"/>
    <col min="9" max="16384" width="9.140625" style="11"/>
  </cols>
  <sheetData>
    <row r="1" spans="1:8" ht="23.25">
      <c r="A1" s="45" t="s">
        <v>77</v>
      </c>
      <c r="B1" s="45"/>
    </row>
    <row r="2" spans="1:8" ht="18.75">
      <c r="A2" s="55" t="s">
        <v>80</v>
      </c>
    </row>
    <row r="3" spans="1:8">
      <c r="A3" s="10" t="s">
        <v>35</v>
      </c>
    </row>
    <row r="4" spans="1:8">
      <c r="A4" s="12" t="s">
        <v>36</v>
      </c>
      <c r="B4" s="13" t="s">
        <v>37</v>
      </c>
      <c r="C4" s="13" t="s">
        <v>46</v>
      </c>
      <c r="D4" s="13" t="s">
        <v>21</v>
      </c>
      <c r="E4" s="13" t="s">
        <v>78</v>
      </c>
      <c r="F4" s="13" t="s">
        <v>83</v>
      </c>
      <c r="G4" s="13" t="s">
        <v>81</v>
      </c>
      <c r="H4" s="13" t="s">
        <v>82</v>
      </c>
    </row>
    <row r="5" spans="1:8" ht="18" customHeight="1">
      <c r="A5" s="13" t="s">
        <v>2</v>
      </c>
      <c r="B5" s="13" t="s">
        <v>3</v>
      </c>
      <c r="C5" s="13">
        <v>1.83</v>
      </c>
      <c r="D5" s="13" t="s">
        <v>22</v>
      </c>
      <c r="E5" s="13">
        <v>7</v>
      </c>
      <c r="F5" s="13">
        <v>12</v>
      </c>
      <c r="G5" s="46">
        <v>250</v>
      </c>
      <c r="H5" s="46">
        <f>F5*G5</f>
        <v>3000</v>
      </c>
    </row>
    <row r="6" spans="1:8" ht="18" customHeight="1">
      <c r="A6" s="13" t="s">
        <v>4</v>
      </c>
      <c r="B6" s="13" t="s">
        <v>1</v>
      </c>
      <c r="C6" s="13">
        <v>2.29</v>
      </c>
      <c r="D6" s="13" t="s">
        <v>24</v>
      </c>
      <c r="E6" s="13">
        <v>15</v>
      </c>
      <c r="F6" s="13">
        <v>34</v>
      </c>
      <c r="G6" s="46">
        <v>230</v>
      </c>
      <c r="H6" s="46">
        <f t="shared" ref="H6:H16" si="0">F6*G6</f>
        <v>7820</v>
      </c>
    </row>
    <row r="7" spans="1:8" ht="18" customHeight="1">
      <c r="A7" s="13" t="s">
        <v>5</v>
      </c>
      <c r="B7" s="13" t="s">
        <v>6</v>
      </c>
      <c r="C7" s="13">
        <v>1.83</v>
      </c>
      <c r="D7" s="13" t="s">
        <v>25</v>
      </c>
      <c r="E7" s="13">
        <v>24</v>
      </c>
      <c r="F7" s="13">
        <v>43</v>
      </c>
      <c r="G7" s="46">
        <v>260</v>
      </c>
      <c r="H7" s="46">
        <f t="shared" si="0"/>
        <v>11180</v>
      </c>
    </row>
    <row r="8" spans="1:8" ht="18" customHeight="1">
      <c r="A8" s="13" t="s">
        <v>18</v>
      </c>
      <c r="B8" s="13" t="s">
        <v>17</v>
      </c>
      <c r="C8" s="13">
        <v>0.25</v>
      </c>
      <c r="D8" s="13" t="s">
        <v>26</v>
      </c>
      <c r="E8" s="13">
        <v>15</v>
      </c>
      <c r="F8" s="13">
        <v>4</v>
      </c>
      <c r="G8" s="46">
        <v>260</v>
      </c>
      <c r="H8" s="46">
        <f t="shared" si="0"/>
        <v>1040</v>
      </c>
    </row>
    <row r="9" spans="1:8" ht="18" customHeight="1">
      <c r="A9" s="13" t="s">
        <v>0</v>
      </c>
      <c r="B9" s="13" t="s">
        <v>7</v>
      </c>
      <c r="C9" s="13">
        <v>0.94</v>
      </c>
      <c r="D9" s="13" t="s">
        <v>23</v>
      </c>
      <c r="E9" s="13">
        <v>18</v>
      </c>
      <c r="F9" s="13">
        <v>17</v>
      </c>
      <c r="G9" s="46">
        <v>250</v>
      </c>
      <c r="H9" s="46">
        <f t="shared" si="0"/>
        <v>4250</v>
      </c>
    </row>
    <row r="10" spans="1:8" ht="18" customHeight="1">
      <c r="A10" s="13" t="s">
        <v>9</v>
      </c>
      <c r="B10" s="13" t="s">
        <v>8</v>
      </c>
      <c r="C10" s="13">
        <v>2.3199999999999998</v>
      </c>
      <c r="D10" s="13" t="s">
        <v>27</v>
      </c>
      <c r="E10" s="13">
        <v>9</v>
      </c>
      <c r="F10" s="13">
        <v>20</v>
      </c>
      <c r="G10" s="46">
        <v>275</v>
      </c>
      <c r="H10" s="46">
        <f t="shared" si="0"/>
        <v>5500</v>
      </c>
    </row>
    <row r="11" spans="1:8" ht="18" customHeight="1">
      <c r="A11" s="14" t="s">
        <v>11</v>
      </c>
      <c r="B11" s="14" t="s">
        <v>10</v>
      </c>
      <c r="C11" s="13">
        <v>2.3199999999999998</v>
      </c>
      <c r="D11" s="13" t="s">
        <v>28</v>
      </c>
      <c r="E11" s="13">
        <v>9</v>
      </c>
      <c r="F11" s="13">
        <v>20</v>
      </c>
      <c r="G11" s="46">
        <v>275</v>
      </c>
      <c r="H11" s="46">
        <f t="shared" si="0"/>
        <v>5500</v>
      </c>
    </row>
    <row r="12" spans="1:8" ht="18" customHeight="1">
      <c r="A12" s="13" t="s">
        <v>79</v>
      </c>
      <c r="B12" s="15" t="s">
        <v>12</v>
      </c>
      <c r="C12" s="13">
        <v>2.3199999999999998</v>
      </c>
      <c r="D12" s="13" t="s">
        <v>29</v>
      </c>
      <c r="E12" s="13">
        <v>15</v>
      </c>
      <c r="F12" s="13">
        <v>34</v>
      </c>
      <c r="G12" s="46">
        <v>230</v>
      </c>
      <c r="H12" s="46">
        <f t="shared" si="0"/>
        <v>7820</v>
      </c>
    </row>
    <row r="13" spans="1:8">
      <c r="A13" s="14" t="s">
        <v>13</v>
      </c>
      <c r="B13" s="14" t="s">
        <v>14</v>
      </c>
      <c r="C13" s="13">
        <v>1.5</v>
      </c>
      <c r="D13" s="13" t="s">
        <v>30</v>
      </c>
      <c r="E13" s="13">
        <v>10</v>
      </c>
      <c r="F13" s="13">
        <f>C13*E13</f>
        <v>15</v>
      </c>
      <c r="G13" s="46">
        <v>250</v>
      </c>
      <c r="H13" s="46">
        <f t="shared" si="0"/>
        <v>3750</v>
      </c>
    </row>
    <row r="14" spans="1:8">
      <c r="A14" s="14" t="s">
        <v>15</v>
      </c>
      <c r="B14" s="14" t="s">
        <v>16</v>
      </c>
      <c r="C14" s="13">
        <v>0.9</v>
      </c>
      <c r="D14" s="13" t="s">
        <v>31</v>
      </c>
      <c r="E14" s="13">
        <v>6</v>
      </c>
      <c r="F14" s="13">
        <v>6</v>
      </c>
      <c r="G14" s="46">
        <v>250</v>
      </c>
      <c r="H14" s="46">
        <f t="shared" si="0"/>
        <v>1500</v>
      </c>
    </row>
    <row r="15" spans="1:8">
      <c r="A15" s="14" t="s">
        <v>60</v>
      </c>
      <c r="B15" s="16" t="s">
        <v>61</v>
      </c>
      <c r="C15" s="13">
        <v>0.75</v>
      </c>
      <c r="D15" s="13" t="s">
        <v>32</v>
      </c>
      <c r="E15" s="13">
        <v>1</v>
      </c>
      <c r="F15" s="13">
        <v>1</v>
      </c>
      <c r="G15" s="46">
        <v>9700</v>
      </c>
      <c r="H15" s="46">
        <f t="shared" si="0"/>
        <v>9700</v>
      </c>
    </row>
    <row r="16" spans="1:8">
      <c r="A16" s="14" t="s">
        <v>19</v>
      </c>
      <c r="B16" s="14" t="s">
        <v>20</v>
      </c>
      <c r="C16" s="13"/>
      <c r="D16" s="13" t="s">
        <v>33</v>
      </c>
      <c r="E16" s="13">
        <v>1</v>
      </c>
      <c r="F16" s="13">
        <v>2</v>
      </c>
      <c r="G16" s="46">
        <v>9000</v>
      </c>
      <c r="H16" s="46">
        <f t="shared" si="0"/>
        <v>18000</v>
      </c>
    </row>
    <row r="17" spans="1:9" s="10" customFormat="1">
      <c r="A17" s="17" t="s">
        <v>54</v>
      </c>
      <c r="B17" s="17"/>
      <c r="C17" s="17"/>
      <c r="D17" s="17"/>
      <c r="E17" s="17"/>
      <c r="F17" s="17"/>
      <c r="G17" s="17"/>
      <c r="H17" s="47">
        <f>H5+H6+H7+H8+H9+H10+H11+H12+H13+H14+H15+H16</f>
        <v>79060</v>
      </c>
      <c r="I17" s="17"/>
    </row>
    <row r="18" spans="1:9">
      <c r="A18" s="18"/>
      <c r="H18" s="18"/>
      <c r="I18" s="18"/>
    </row>
    <row r="19" spans="1:9" ht="15" customHeight="1">
      <c r="A19" s="10" t="s">
        <v>38</v>
      </c>
    </row>
    <row r="20" spans="1:9" ht="16.5" customHeight="1">
      <c r="A20" s="13" t="s">
        <v>41</v>
      </c>
      <c r="B20" s="13" t="s">
        <v>40</v>
      </c>
      <c r="C20" s="13" t="s">
        <v>45</v>
      </c>
      <c r="D20" s="13" t="s">
        <v>21</v>
      </c>
      <c r="E20" s="13"/>
      <c r="F20" s="13" t="s">
        <v>83</v>
      </c>
      <c r="G20" s="13" t="s">
        <v>81</v>
      </c>
      <c r="H20" s="13" t="s">
        <v>82</v>
      </c>
    </row>
    <row r="21" spans="1:9" ht="30">
      <c r="A21" s="12" t="s">
        <v>76</v>
      </c>
      <c r="B21" s="13" t="s">
        <v>44</v>
      </c>
      <c r="C21" s="13">
        <v>25.93</v>
      </c>
      <c r="D21" s="13"/>
      <c r="E21" s="13"/>
      <c r="F21" s="13"/>
      <c r="G21" s="46"/>
      <c r="H21" s="46">
        <v>95000</v>
      </c>
    </row>
    <row r="22" spans="1:9" ht="27.75" customHeight="1">
      <c r="A22" s="13" t="s">
        <v>39</v>
      </c>
      <c r="B22" s="12" t="s">
        <v>47</v>
      </c>
      <c r="C22" s="13"/>
      <c r="D22" s="13"/>
      <c r="E22" s="13"/>
      <c r="F22" s="13">
        <v>3</v>
      </c>
      <c r="G22" s="46">
        <v>5500</v>
      </c>
      <c r="H22" s="46">
        <v>16500</v>
      </c>
    </row>
    <row r="23" spans="1:9">
      <c r="A23" s="13" t="s">
        <v>42</v>
      </c>
      <c r="B23" s="13" t="s">
        <v>43</v>
      </c>
      <c r="C23" s="13">
        <v>3.59</v>
      </c>
      <c r="D23" s="13"/>
      <c r="E23" s="13"/>
      <c r="F23" s="13"/>
      <c r="G23" s="46">
        <v>3250</v>
      </c>
      <c r="H23" s="46">
        <v>11700</v>
      </c>
    </row>
    <row r="24" spans="1:9" ht="14.25" customHeight="1">
      <c r="A24" s="19" t="s">
        <v>49</v>
      </c>
      <c r="B24" s="20" t="s">
        <v>70</v>
      </c>
      <c r="C24" s="13"/>
      <c r="D24" s="13"/>
      <c r="E24" s="13"/>
      <c r="F24" s="13">
        <v>12</v>
      </c>
      <c r="G24" s="46">
        <v>150</v>
      </c>
      <c r="H24" s="48">
        <v>1800</v>
      </c>
    </row>
    <row r="25" spans="1:9">
      <c r="A25" s="21" t="s">
        <v>54</v>
      </c>
      <c r="B25" s="22"/>
      <c r="C25" s="17"/>
      <c r="D25" s="17"/>
      <c r="E25" s="17"/>
      <c r="F25" s="17"/>
      <c r="G25" s="47"/>
      <c r="H25" s="49">
        <f>H21+H22+H23+H24</f>
        <v>125000</v>
      </c>
    </row>
    <row r="27" spans="1:9">
      <c r="A27" s="10" t="s">
        <v>48</v>
      </c>
      <c r="C27" s="23"/>
      <c r="D27" s="18"/>
    </row>
    <row r="28" spans="1:9">
      <c r="A28" s="13" t="s">
        <v>68</v>
      </c>
      <c r="B28" s="13"/>
      <c r="C28" s="24" t="s">
        <v>73</v>
      </c>
      <c r="D28" s="13"/>
      <c r="E28" s="13"/>
      <c r="F28" s="13"/>
      <c r="G28" s="13" t="s">
        <v>81</v>
      </c>
      <c r="H28" s="13" t="s">
        <v>82</v>
      </c>
    </row>
    <row r="29" spans="1:9">
      <c r="A29" s="1" t="s">
        <v>34</v>
      </c>
      <c r="B29" s="24"/>
      <c r="C29" s="1" t="s">
        <v>52</v>
      </c>
      <c r="D29" s="25"/>
      <c r="E29" s="26"/>
      <c r="F29" s="13"/>
      <c r="G29" s="46">
        <v>800</v>
      </c>
      <c r="H29" s="46">
        <v>2400</v>
      </c>
    </row>
    <row r="30" spans="1:9">
      <c r="A30" s="13" t="s">
        <v>69</v>
      </c>
      <c r="B30" s="13" t="s">
        <v>51</v>
      </c>
      <c r="C30" s="13" t="s">
        <v>53</v>
      </c>
      <c r="D30" s="13"/>
      <c r="E30" s="13"/>
      <c r="F30" s="13"/>
      <c r="G30" s="46">
        <v>300</v>
      </c>
      <c r="H30" s="46">
        <v>1500</v>
      </c>
    </row>
    <row r="31" spans="1:9">
      <c r="A31" s="1" t="s">
        <v>50</v>
      </c>
      <c r="B31" s="2"/>
      <c r="C31" s="27" t="s">
        <v>72</v>
      </c>
      <c r="D31" s="25"/>
      <c r="E31" s="1"/>
      <c r="F31" s="25"/>
      <c r="G31" s="46">
        <v>33</v>
      </c>
      <c r="H31" s="46">
        <v>660</v>
      </c>
    </row>
    <row r="32" spans="1:9">
      <c r="A32" s="5" t="s">
        <v>54</v>
      </c>
      <c r="B32" s="9"/>
      <c r="C32" s="28"/>
      <c r="D32" s="29"/>
      <c r="E32" s="5"/>
      <c r="F32" s="29"/>
      <c r="G32" s="47"/>
      <c r="H32" s="47">
        <f>H29+H30+H31</f>
        <v>4560</v>
      </c>
    </row>
    <row r="33" spans="1:8">
      <c r="A33" s="4"/>
      <c r="B33" s="3"/>
      <c r="C33" s="30"/>
      <c r="D33" s="31"/>
      <c r="E33" s="4"/>
      <c r="F33" s="31"/>
      <c r="G33" s="18"/>
      <c r="H33" s="18"/>
    </row>
    <row r="34" spans="1:8">
      <c r="A34" s="50" t="s">
        <v>63</v>
      </c>
      <c r="B34" s="2"/>
      <c r="C34" s="27"/>
      <c r="D34" s="25"/>
      <c r="E34" s="1"/>
      <c r="F34" s="25"/>
      <c r="G34" s="13"/>
      <c r="H34" s="13" t="s">
        <v>82</v>
      </c>
    </row>
    <row r="35" spans="1:8">
      <c r="A35" s="1" t="s">
        <v>71</v>
      </c>
      <c r="B35" s="2"/>
      <c r="C35" s="27"/>
      <c r="D35" s="25"/>
      <c r="E35" s="1"/>
      <c r="F35" s="25"/>
      <c r="G35" s="13"/>
      <c r="H35" s="46">
        <v>6000</v>
      </c>
    </row>
    <row r="36" spans="1:8">
      <c r="A36" s="1" t="s">
        <v>56</v>
      </c>
      <c r="B36" s="2"/>
      <c r="C36" s="27"/>
      <c r="D36" s="25"/>
      <c r="E36" s="1"/>
      <c r="F36" s="25"/>
      <c r="G36" s="13"/>
      <c r="H36" s="46">
        <v>3000</v>
      </c>
    </row>
    <row r="37" spans="1:8">
      <c r="A37" s="1" t="s">
        <v>57</v>
      </c>
      <c r="B37" s="2"/>
      <c r="C37" s="27"/>
      <c r="D37" s="25"/>
      <c r="E37" s="1"/>
      <c r="F37" s="25"/>
      <c r="G37" s="13"/>
      <c r="H37" s="46">
        <v>5000</v>
      </c>
    </row>
    <row r="38" spans="1:8">
      <c r="A38" s="1" t="s">
        <v>58</v>
      </c>
      <c r="B38" s="2"/>
      <c r="C38" s="27"/>
      <c r="D38" s="25"/>
      <c r="E38" s="1"/>
      <c r="F38" s="25"/>
      <c r="G38" s="13"/>
      <c r="H38" s="46">
        <v>20000</v>
      </c>
    </row>
    <row r="39" spans="1:8">
      <c r="A39" s="1" t="s">
        <v>59</v>
      </c>
      <c r="B39" s="2"/>
      <c r="C39" s="27"/>
      <c r="D39" s="25"/>
      <c r="E39" s="1"/>
      <c r="F39" s="25"/>
      <c r="G39" s="13"/>
      <c r="H39" s="48">
        <v>8000</v>
      </c>
    </row>
    <row r="40" spans="1:8">
      <c r="A40" s="5" t="s">
        <v>54</v>
      </c>
      <c r="B40" s="9"/>
      <c r="C40" s="28"/>
      <c r="D40" s="29"/>
      <c r="E40" s="5"/>
      <c r="F40" s="29"/>
      <c r="G40" s="17"/>
      <c r="H40" s="47">
        <f>H36+H37+H38+H39</f>
        <v>36000</v>
      </c>
    </row>
    <row r="41" spans="1:8">
      <c r="A41" s="5"/>
      <c r="B41" s="9"/>
      <c r="C41" s="28"/>
      <c r="D41" s="29"/>
      <c r="E41" s="5"/>
      <c r="F41" s="29"/>
      <c r="G41" s="17"/>
      <c r="H41" s="17"/>
    </row>
    <row r="42" spans="1:8">
      <c r="A42" s="5" t="s">
        <v>62</v>
      </c>
      <c r="B42" s="3"/>
      <c r="C42" s="30"/>
      <c r="D42" s="31"/>
      <c r="E42" s="4"/>
      <c r="F42" s="31"/>
      <c r="G42" s="18"/>
      <c r="H42" s="18"/>
    </row>
    <row r="43" spans="1:8">
      <c r="A43" s="13" t="s">
        <v>74</v>
      </c>
      <c r="B43" s="2" t="s">
        <v>75</v>
      </c>
      <c r="C43" s="27" t="s">
        <v>83</v>
      </c>
      <c r="D43" s="25"/>
      <c r="E43" s="1"/>
      <c r="F43" s="25"/>
      <c r="G43" s="13" t="s">
        <v>81</v>
      </c>
      <c r="H43" s="13" t="s">
        <v>82</v>
      </c>
    </row>
    <row r="44" spans="1:8">
      <c r="A44" s="1" t="s">
        <v>65</v>
      </c>
      <c r="B44" s="2" t="s">
        <v>64</v>
      </c>
      <c r="C44" s="27">
        <v>4</v>
      </c>
      <c r="D44" s="25"/>
      <c r="E44" s="1"/>
      <c r="F44" s="25"/>
      <c r="G44" s="46">
        <v>990</v>
      </c>
      <c r="H44" s="46">
        <f>G44*4</f>
        <v>3960</v>
      </c>
    </row>
    <row r="45" spans="1:8">
      <c r="A45" s="1" t="s">
        <v>67</v>
      </c>
      <c r="B45" s="2" t="s">
        <v>66</v>
      </c>
      <c r="C45" s="27">
        <v>3</v>
      </c>
      <c r="D45" s="25"/>
      <c r="E45" s="1"/>
      <c r="F45" s="25"/>
      <c r="G45" s="46">
        <v>6380</v>
      </c>
      <c r="H45" s="46">
        <f>G45*3</f>
        <v>19140</v>
      </c>
    </row>
    <row r="46" spans="1:8">
      <c r="A46" s="5" t="s">
        <v>54</v>
      </c>
      <c r="B46" s="9"/>
      <c r="C46" s="28"/>
      <c r="D46" s="29"/>
      <c r="E46" s="5"/>
      <c r="F46" s="29"/>
      <c r="G46" s="47"/>
      <c r="H46" s="47">
        <f>H44+H45</f>
        <v>23100</v>
      </c>
    </row>
    <row r="47" spans="1:8">
      <c r="A47" s="4"/>
      <c r="B47" s="3"/>
      <c r="C47" s="30"/>
      <c r="D47" s="31"/>
      <c r="E47" s="4"/>
      <c r="F47" s="31"/>
      <c r="G47" s="51"/>
      <c r="H47" s="51"/>
    </row>
    <row r="48" spans="1:8" ht="15.75">
      <c r="A48" s="40" t="s">
        <v>55</v>
      </c>
      <c r="B48" s="41"/>
      <c r="C48" s="42"/>
      <c r="D48" s="43"/>
      <c r="E48" s="44"/>
      <c r="F48" s="43"/>
      <c r="G48" s="52"/>
      <c r="H48" s="53">
        <f>H17+H25+H32+H40+H46</f>
        <v>267720</v>
      </c>
    </row>
    <row r="49" spans="1:9">
      <c r="A49" s="4"/>
      <c r="B49" s="3"/>
      <c r="C49" s="30"/>
      <c r="D49" s="31"/>
      <c r="E49" s="4"/>
      <c r="F49" s="31"/>
      <c r="G49" s="18"/>
      <c r="H49" s="18"/>
    </row>
    <row r="51" spans="1:9">
      <c r="A51" s="32"/>
    </row>
    <row r="52" spans="1:9">
      <c r="A52" s="33"/>
      <c r="B52" s="18"/>
      <c r="C52" s="18"/>
      <c r="D52" s="18"/>
      <c r="E52" s="18"/>
      <c r="F52" s="18"/>
      <c r="G52" s="18"/>
      <c r="H52" s="18"/>
      <c r="I52" s="18"/>
    </row>
    <row r="53" spans="1:9">
      <c r="A53" s="18"/>
      <c r="B53" s="18"/>
      <c r="C53" s="18"/>
      <c r="D53" s="18"/>
      <c r="E53" s="18"/>
      <c r="F53" s="18"/>
      <c r="G53" s="18"/>
      <c r="H53" s="18"/>
      <c r="I53" s="18"/>
    </row>
    <row r="54" spans="1:9">
      <c r="A54" s="18"/>
      <c r="B54" s="18"/>
      <c r="C54" s="18"/>
      <c r="D54" s="18"/>
      <c r="E54" s="18"/>
      <c r="F54" s="18"/>
      <c r="G54" s="18"/>
      <c r="H54" s="18"/>
      <c r="I54" s="18"/>
    </row>
    <row r="55" spans="1:9" ht="15.75">
      <c r="A55" s="6"/>
      <c r="B55" s="6"/>
      <c r="C55" s="34"/>
      <c r="D55" s="34"/>
      <c r="E55" s="34"/>
      <c r="F55" s="35"/>
      <c r="G55" s="18"/>
      <c r="H55" s="18"/>
      <c r="I55" s="18"/>
    </row>
    <row r="56" spans="1:9" ht="15.75">
      <c r="A56" s="6"/>
      <c r="B56" s="6"/>
      <c r="C56" s="34"/>
      <c r="D56" s="34"/>
      <c r="E56" s="36"/>
      <c r="F56" s="35"/>
      <c r="G56" s="18"/>
      <c r="H56" s="18"/>
      <c r="I56" s="18"/>
    </row>
    <row r="57" spans="1:9" ht="15.75">
      <c r="A57" s="6"/>
      <c r="B57" s="6"/>
      <c r="C57" s="34"/>
      <c r="D57" s="34"/>
      <c r="E57" s="36"/>
      <c r="F57" s="35"/>
      <c r="G57" s="18"/>
      <c r="H57" s="18"/>
      <c r="I57" s="18"/>
    </row>
    <row r="58" spans="1:9" ht="15.75">
      <c r="A58" s="6"/>
      <c r="B58" s="6"/>
      <c r="C58" s="34"/>
      <c r="D58" s="34"/>
      <c r="E58" s="37"/>
      <c r="F58" s="35"/>
      <c r="G58" s="18"/>
      <c r="H58" s="18"/>
      <c r="I58" s="18"/>
    </row>
    <row r="59" spans="1:9" ht="15.75">
      <c r="A59" s="6"/>
      <c r="B59" s="6"/>
      <c r="C59" s="34"/>
      <c r="D59" s="34"/>
      <c r="E59" s="34"/>
      <c r="F59" s="35"/>
      <c r="G59" s="18"/>
      <c r="H59" s="18"/>
      <c r="I59" s="18"/>
    </row>
    <row r="60" spans="1:9" ht="15.75">
      <c r="A60" s="6"/>
      <c r="B60" s="6"/>
      <c r="C60" s="34"/>
      <c r="D60" s="34"/>
      <c r="E60" s="36"/>
      <c r="F60" s="35"/>
      <c r="G60" s="18"/>
      <c r="H60" s="18"/>
      <c r="I60" s="18"/>
    </row>
    <row r="61" spans="1:9" ht="15.75">
      <c r="A61" s="6"/>
      <c r="B61" s="6"/>
      <c r="C61" s="34"/>
      <c r="D61" s="34"/>
      <c r="E61" s="34"/>
      <c r="F61" s="35"/>
      <c r="G61" s="18"/>
      <c r="H61" s="18"/>
      <c r="I61" s="18"/>
    </row>
    <row r="62" spans="1:9" ht="15.75">
      <c r="A62" s="6"/>
      <c r="B62" s="6"/>
      <c r="C62" s="34"/>
      <c r="D62" s="34"/>
      <c r="E62" s="34"/>
      <c r="F62" s="35"/>
      <c r="G62" s="18"/>
      <c r="H62" s="18"/>
      <c r="I62" s="18"/>
    </row>
    <row r="63" spans="1:9" ht="15.75">
      <c r="A63" s="34"/>
      <c r="B63" s="6"/>
      <c r="C63" s="34"/>
      <c r="D63" s="34"/>
      <c r="E63" s="34"/>
      <c r="F63" s="35"/>
      <c r="G63" s="18"/>
      <c r="H63" s="18"/>
      <c r="I63" s="18"/>
    </row>
    <row r="64" spans="1:9" ht="15.75">
      <c r="A64" s="6"/>
      <c r="B64" s="6"/>
      <c r="C64" s="34"/>
      <c r="D64" s="34"/>
      <c r="E64" s="34"/>
      <c r="F64" s="35"/>
      <c r="G64" s="18"/>
      <c r="H64" s="18"/>
      <c r="I64" s="18"/>
    </row>
    <row r="65" spans="1:9" ht="15.75">
      <c r="A65" s="7"/>
      <c r="B65" s="6"/>
      <c r="C65" s="34"/>
      <c r="D65" s="34"/>
      <c r="E65" s="34"/>
      <c r="F65" s="35"/>
      <c r="G65" s="18"/>
      <c r="H65" s="18"/>
      <c r="I65" s="18"/>
    </row>
    <row r="66" spans="1:9">
      <c r="A66" s="18"/>
      <c r="B66" s="18"/>
      <c r="C66" s="18"/>
      <c r="D66" s="18"/>
      <c r="E66" s="18"/>
      <c r="F66" s="18"/>
      <c r="G66" s="18"/>
      <c r="H66" s="18"/>
      <c r="I66" s="18"/>
    </row>
    <row r="67" spans="1:9" ht="15.75">
      <c r="A67" s="54"/>
      <c r="B67" s="54"/>
      <c r="C67" s="54"/>
      <c r="D67" s="54"/>
      <c r="E67" s="54"/>
      <c r="F67" s="54"/>
      <c r="G67" s="54"/>
      <c r="H67" s="18"/>
      <c r="I67" s="18"/>
    </row>
    <row r="68" spans="1:9">
      <c r="A68" s="38"/>
      <c r="B68" s="38"/>
      <c r="C68" s="39"/>
      <c r="D68" s="38"/>
      <c r="E68" s="38"/>
      <c r="F68" s="39"/>
      <c r="G68" s="39"/>
      <c r="H68" s="18"/>
      <c r="I68" s="18"/>
    </row>
    <row r="69" spans="1:9" ht="15.75">
      <c r="A69" s="34"/>
      <c r="B69" s="6"/>
      <c r="C69" s="6"/>
      <c r="D69" s="34"/>
      <c r="E69" s="34"/>
      <c r="F69" s="34"/>
      <c r="G69" s="35"/>
      <c r="H69" s="18"/>
      <c r="I69" s="18"/>
    </row>
    <row r="70" spans="1:9" ht="15.75">
      <c r="A70" s="34"/>
      <c r="B70" s="6"/>
      <c r="C70" s="6"/>
      <c r="D70" s="34"/>
      <c r="E70" s="34"/>
      <c r="F70" s="34"/>
      <c r="G70" s="35"/>
      <c r="H70" s="18"/>
      <c r="I70" s="18"/>
    </row>
    <row r="71" spans="1:9" ht="15.75">
      <c r="A71" s="34"/>
      <c r="B71" s="6"/>
      <c r="C71" s="6"/>
      <c r="D71" s="34"/>
      <c r="E71" s="34"/>
      <c r="F71" s="34"/>
      <c r="G71" s="35"/>
      <c r="H71" s="18"/>
      <c r="I71" s="18"/>
    </row>
    <row r="72" spans="1:9" ht="15.75">
      <c r="A72" s="34"/>
      <c r="B72" s="8"/>
      <c r="C72" s="6"/>
      <c r="D72" s="34"/>
      <c r="E72" s="34"/>
      <c r="F72" s="37"/>
      <c r="G72" s="35"/>
      <c r="H72" s="18"/>
      <c r="I72" s="18"/>
    </row>
    <row r="73" spans="1:9" ht="15.75">
      <c r="A73" s="34"/>
      <c r="B73" s="7"/>
      <c r="C73" s="6"/>
      <c r="D73" s="34"/>
      <c r="E73" s="34"/>
      <c r="F73" s="34"/>
      <c r="G73" s="35"/>
      <c r="H73" s="18"/>
      <c r="I73" s="18"/>
    </row>
    <row r="74" spans="1:9" ht="15.75">
      <c r="A74" s="34"/>
      <c r="B74" s="6"/>
      <c r="C74" s="6"/>
      <c r="D74" s="34"/>
      <c r="E74" s="34"/>
      <c r="F74" s="34"/>
      <c r="G74" s="35"/>
      <c r="H74" s="18"/>
      <c r="I74" s="18"/>
    </row>
    <row r="75" spans="1:9">
      <c r="A75" s="18"/>
      <c r="B75" s="18"/>
      <c r="C75" s="18"/>
      <c r="D75" s="18"/>
      <c r="E75" s="18"/>
      <c r="F75" s="18"/>
      <c r="G75" s="18"/>
      <c r="H75" s="18"/>
      <c r="I75" s="18"/>
    </row>
    <row r="76" spans="1:9">
      <c r="A76" s="18"/>
      <c r="B76" s="18"/>
      <c r="C76" s="18"/>
      <c r="D76" s="18"/>
      <c r="E76" s="18"/>
      <c r="F76" s="18"/>
      <c r="G76" s="18"/>
      <c r="H76" s="18"/>
      <c r="I76" s="18"/>
    </row>
    <row r="77" spans="1:9">
      <c r="A77" s="18"/>
      <c r="B77" s="18"/>
      <c r="C77" s="18"/>
      <c r="D77" s="18"/>
      <c r="E77" s="18"/>
      <c r="F77" s="18"/>
      <c r="G77" s="18"/>
      <c r="H77" s="18"/>
      <c r="I77" s="18"/>
    </row>
    <row r="78" spans="1:9">
      <c r="A78" s="18"/>
      <c r="B78" s="18"/>
      <c r="C78" s="18"/>
      <c r="D78" s="18"/>
      <c r="E78" s="18"/>
      <c r="F78" s="18"/>
      <c r="G78" s="18"/>
      <c r="H78" s="18"/>
      <c r="I78" s="18"/>
    </row>
    <row r="79" spans="1:9">
      <c r="A79" s="18"/>
      <c r="B79" s="18"/>
      <c r="C79" s="18"/>
      <c r="D79" s="18"/>
      <c r="E79" s="18"/>
      <c r="F79" s="18"/>
      <c r="G79" s="18"/>
      <c r="H79" s="18"/>
      <c r="I79" s="18"/>
    </row>
    <row r="80" spans="1:9">
      <c r="A80" s="18"/>
      <c r="B80" s="18"/>
      <c r="C80" s="18"/>
      <c r="D80" s="18"/>
      <c r="E80" s="18"/>
      <c r="F80" s="18"/>
      <c r="G80" s="18"/>
      <c r="H80" s="18"/>
      <c r="I80" s="18"/>
    </row>
    <row r="81" spans="1:9">
      <c r="A81" s="18"/>
      <c r="B81" s="18"/>
      <c r="C81" s="18"/>
      <c r="D81" s="18"/>
      <c r="E81" s="18"/>
      <c r="F81" s="18"/>
      <c r="G81" s="18"/>
      <c r="H81" s="18"/>
      <c r="I81" s="18"/>
    </row>
  </sheetData>
  <mergeCells count="1">
    <mergeCell ref="A67:G67"/>
  </mergeCells>
  <phoneticPr fontId="4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 Gnezdina</dc:creator>
  <cp:lastModifiedBy>Пользователь Windows</cp:lastModifiedBy>
  <dcterms:created xsi:type="dcterms:W3CDTF">2021-02-22T05:45:37Z</dcterms:created>
  <dcterms:modified xsi:type="dcterms:W3CDTF">2021-02-24T20:42:17Z</dcterms:modified>
</cp:coreProperties>
</file>