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1260" windowHeight="14889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H26" i="1"/>
  <c r="H28" i="1"/>
  <c r="H29" i="1"/>
  <c r="H19" i="1"/>
  <c r="H18" i="1"/>
  <c r="H16" i="1"/>
  <c r="H15" i="1"/>
  <c r="H17" i="1"/>
  <c r="H14" i="1"/>
  <c r="G11" i="1"/>
  <c r="H11" i="1" s="1"/>
  <c r="H13" i="1" l="1"/>
  <c r="H23" i="1"/>
  <c r="H22" i="1"/>
  <c r="H12" i="1"/>
  <c r="H8" i="1"/>
  <c r="H7" i="1"/>
  <c r="H20" i="1" l="1"/>
  <c r="H27" i="1" s="1"/>
  <c r="H30" i="1" s="1"/>
  <c r="H9" i="1"/>
  <c r="H24" i="1"/>
</calcChain>
</file>

<file path=xl/sharedStrings.xml><?xml version="1.0" encoding="utf-8"?>
<sst xmlns="http://schemas.openxmlformats.org/spreadsheetml/2006/main" count="59" uniqueCount="48">
  <si>
    <t>№ на плане</t>
  </si>
  <si>
    <t>Русское название</t>
  </si>
  <si>
    <t>Общая стоимость, руб</t>
  </si>
  <si>
    <t xml:space="preserve">Количество,шт </t>
  </si>
  <si>
    <t>Травянистые растения</t>
  </si>
  <si>
    <t>Конструкции и материалы</t>
  </si>
  <si>
    <t>Итого:</t>
  </si>
  <si>
    <t xml:space="preserve">Итого: </t>
  </si>
  <si>
    <t>Освещение сада</t>
  </si>
  <si>
    <t>Монтаж/демонтаж - 40% от стоимости материала (свет не входит)</t>
  </si>
  <si>
    <t>Монтаж освещения - 15% от стоимости света</t>
  </si>
  <si>
    <t xml:space="preserve">Столбы деревянные оцилиндрованные 2,4 м </t>
  </si>
  <si>
    <t>Ассортимент растений концепт-сада "Прямоугольная гладь"</t>
  </si>
  <si>
    <t>Вода</t>
  </si>
  <si>
    <t>шт</t>
  </si>
  <si>
    <t>кв.м</t>
  </si>
  <si>
    <t>л</t>
  </si>
  <si>
    <t xml:space="preserve">Посадка растений - 15% от стоимости растений </t>
  </si>
  <si>
    <t>Декоративные фонари на солнечных батареях</t>
  </si>
  <si>
    <t>Осока косматая "Фростед Курлс" // С2/С3 (Carex Comans Frosted Curls)</t>
  </si>
  <si>
    <t>Сингониум ножколистный (Syngonium podophyllum)</t>
  </si>
  <si>
    <t>Ед. изм.</t>
  </si>
  <si>
    <t>Цена за единицу, руб</t>
  </si>
  <si>
    <t>Морилка/краска/лак</t>
  </si>
  <si>
    <t>Доски для навеса и моста, ступени</t>
  </si>
  <si>
    <t>Светодиодная подсветка растений (светодиодная лента)</t>
  </si>
  <si>
    <t>ширина 1250/1220мм, длина 1000 до 5700мм</t>
  </si>
  <si>
    <t>Алюминиевы композитные панели ALLUXE, 3-4мм, включая крепёж</t>
  </si>
  <si>
    <t>Доска сухая строганная (опора под композитные панели), включая крепёж</t>
  </si>
  <si>
    <t>-</t>
  </si>
  <si>
    <t>Вазон уличный бетон</t>
  </si>
  <si>
    <t>Плёнка для водоёма</t>
  </si>
  <si>
    <t>Бордюрный камень</t>
  </si>
  <si>
    <t>1000х200х80 мм</t>
  </si>
  <si>
    <t>1200х350х400 мм</t>
  </si>
  <si>
    <t>Размер высота/ диаметр</t>
  </si>
  <si>
    <t>0,4/0,6 м</t>
  </si>
  <si>
    <t>0,2/0,15 м</t>
  </si>
  <si>
    <t>2,4/ 0,10 м</t>
  </si>
  <si>
    <t>0,028/0,12 м</t>
  </si>
  <si>
    <t>3,5 м</t>
  </si>
  <si>
    <t>6х7 м</t>
  </si>
  <si>
    <t>0,29/0,14 м</t>
  </si>
  <si>
    <t>м3</t>
  </si>
  <si>
    <t>Сопутствующие расходы</t>
  </si>
  <si>
    <t>уп</t>
  </si>
  <si>
    <t xml:space="preserve">Общая стоимость сада, руб.: </t>
  </si>
  <si>
    <t>Доставка материалов, работы по погрузке-выгрузке, непредвиденные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</si>
</sst>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wrapText="1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topLeftCell="A19" workbookViewId="0">
      <selection activeCell="I23" sqref="I23"/>
    </sheetView>
  </sheetViews>
  <sheetFormatPr defaultColWidth="11" defaultRowHeight="16.3" x14ac:dyDescent="0.3"/>
  <cols>
    <col min="2" max="2" width="10.6640625" style="6" customWidth="1"/>
    <col min="3" max="3" width="24.109375" style="6" customWidth="1"/>
    <col min="4" max="4" width="13.77734375" style="6" customWidth="1"/>
    <col min="5" max="5" width="9.109375" style="6" customWidth="1"/>
    <col min="6" max="6" width="5.21875" style="6" customWidth="1"/>
    <col min="7" max="7" width="10" style="6" customWidth="1"/>
    <col min="8" max="8" width="11" style="6"/>
    <col min="9" max="9" width="36.44140625" style="15" customWidth="1"/>
    <col min="10" max="15" width="11" style="14"/>
  </cols>
  <sheetData>
    <row r="2" spans="2:9" ht="18.350000000000001" x14ac:dyDescent="0.3">
      <c r="B2" s="10" t="s">
        <v>12</v>
      </c>
      <c r="C2" s="10"/>
      <c r="D2" s="10"/>
      <c r="E2" s="10"/>
      <c r="F2" s="10"/>
      <c r="G2" s="10"/>
      <c r="H2" s="10"/>
    </row>
    <row r="4" spans="2:9" ht="46.9" x14ac:dyDescent="0.3">
      <c r="B4" s="3" t="s">
        <v>0</v>
      </c>
      <c r="C4" s="3" t="s">
        <v>1</v>
      </c>
      <c r="D4" s="3" t="s">
        <v>35</v>
      </c>
      <c r="E4" s="3" t="s">
        <v>3</v>
      </c>
      <c r="F4" s="3" t="s">
        <v>21</v>
      </c>
      <c r="G4" s="3" t="s">
        <v>22</v>
      </c>
      <c r="H4" s="3" t="s">
        <v>2</v>
      </c>
    </row>
    <row r="5" spans="2:9" x14ac:dyDescent="0.3">
      <c r="B5" s="1">
        <v>1</v>
      </c>
      <c r="C5" s="1">
        <v>2</v>
      </c>
      <c r="D5" s="1">
        <v>4</v>
      </c>
      <c r="E5" s="1">
        <v>5</v>
      </c>
      <c r="F5" s="1"/>
      <c r="G5" s="1">
        <v>6</v>
      </c>
      <c r="H5" s="1">
        <v>7</v>
      </c>
    </row>
    <row r="6" spans="2:9" x14ac:dyDescent="0.3">
      <c r="B6" s="11" t="s">
        <v>4</v>
      </c>
      <c r="C6" s="11"/>
      <c r="D6" s="11"/>
      <c r="E6" s="11"/>
      <c r="F6" s="11"/>
      <c r="G6" s="11"/>
      <c r="H6" s="11"/>
    </row>
    <row r="7" spans="2:9" ht="67.25" customHeight="1" x14ac:dyDescent="0.3">
      <c r="B7" s="1">
        <v>1</v>
      </c>
      <c r="C7" s="1" t="s">
        <v>19</v>
      </c>
      <c r="D7" s="1" t="s">
        <v>36</v>
      </c>
      <c r="E7" s="1">
        <v>35</v>
      </c>
      <c r="F7" s="1" t="s">
        <v>14</v>
      </c>
      <c r="G7" s="12">
        <v>500</v>
      </c>
      <c r="H7" s="12">
        <f>G7*E7</f>
        <v>17500</v>
      </c>
      <c r="I7" s="16"/>
    </row>
    <row r="8" spans="2:9" ht="62.5" x14ac:dyDescent="0.3">
      <c r="B8" s="1">
        <v>2</v>
      </c>
      <c r="C8" s="1" t="s">
        <v>20</v>
      </c>
      <c r="D8" s="1" t="s">
        <v>37</v>
      </c>
      <c r="E8" s="1">
        <v>4</v>
      </c>
      <c r="F8" s="1" t="s">
        <v>14</v>
      </c>
      <c r="G8" s="12">
        <v>300</v>
      </c>
      <c r="H8" s="12">
        <f>G8*E8</f>
        <v>1200</v>
      </c>
    </row>
    <row r="9" spans="2:9" x14ac:dyDescent="0.3">
      <c r="B9" s="18" t="s">
        <v>7</v>
      </c>
      <c r="C9" s="18"/>
      <c r="D9" s="18"/>
      <c r="E9" s="18"/>
      <c r="F9" s="18"/>
      <c r="G9" s="18"/>
      <c r="H9" s="2">
        <f>H7+H8</f>
        <v>18700</v>
      </c>
    </row>
    <row r="10" spans="2:9" x14ac:dyDescent="0.3">
      <c r="B10" s="11" t="s">
        <v>5</v>
      </c>
      <c r="C10" s="11"/>
      <c r="D10" s="11"/>
      <c r="E10" s="11"/>
      <c r="F10" s="11"/>
      <c r="G10" s="11"/>
      <c r="H10" s="11"/>
    </row>
    <row r="11" spans="2:9" ht="62.5" x14ac:dyDescent="0.3">
      <c r="B11" s="1">
        <v>3</v>
      </c>
      <c r="C11" s="1" t="s">
        <v>27</v>
      </c>
      <c r="D11" s="1" t="s">
        <v>26</v>
      </c>
      <c r="E11" s="1">
        <v>14.7</v>
      </c>
      <c r="F11" s="1" t="s">
        <v>15</v>
      </c>
      <c r="G11" s="1">
        <f>900*2</f>
        <v>1800</v>
      </c>
      <c r="H11" s="1">
        <f>E11*G11</f>
        <v>26460</v>
      </c>
      <c r="I11" s="16"/>
    </row>
    <row r="12" spans="2:9" ht="31.25" x14ac:dyDescent="0.3">
      <c r="B12" s="1">
        <v>4</v>
      </c>
      <c r="C12" s="1" t="s">
        <v>11</v>
      </c>
      <c r="D12" s="1" t="s">
        <v>38</v>
      </c>
      <c r="E12" s="1">
        <v>6</v>
      </c>
      <c r="F12" s="1" t="s">
        <v>14</v>
      </c>
      <c r="G12" s="4">
        <v>200</v>
      </c>
      <c r="H12" s="4">
        <f>G12*E12</f>
        <v>1200</v>
      </c>
      <c r="I12" s="16"/>
    </row>
    <row r="13" spans="2:9" ht="50.3" customHeight="1" x14ac:dyDescent="0.3">
      <c r="B13" s="1">
        <v>5</v>
      </c>
      <c r="C13" s="1" t="s">
        <v>24</v>
      </c>
      <c r="D13" s="1" t="s">
        <v>39</v>
      </c>
      <c r="E13" s="1">
        <v>17</v>
      </c>
      <c r="F13" s="1" t="s">
        <v>15</v>
      </c>
      <c r="G13" s="4">
        <v>520</v>
      </c>
      <c r="H13" s="4">
        <f>E13*G13</f>
        <v>8840</v>
      </c>
      <c r="I13" s="16"/>
    </row>
    <row r="14" spans="2:9" ht="62.5" x14ac:dyDescent="0.3">
      <c r="B14" s="1">
        <v>6</v>
      </c>
      <c r="C14" s="1" t="s">
        <v>28</v>
      </c>
      <c r="D14" s="1" t="s">
        <v>40</v>
      </c>
      <c r="E14" s="1">
        <v>4</v>
      </c>
      <c r="F14" s="1" t="s">
        <v>14</v>
      </c>
      <c r="G14" s="4">
        <v>1263</v>
      </c>
      <c r="H14" s="4">
        <f>E14*G14</f>
        <v>5052</v>
      </c>
      <c r="I14" s="17"/>
    </row>
    <row r="15" spans="2:9" ht="31.25" x14ac:dyDescent="0.3">
      <c r="B15" s="1">
        <v>7</v>
      </c>
      <c r="C15" s="1" t="s">
        <v>30</v>
      </c>
      <c r="D15" s="1" t="s">
        <v>34</v>
      </c>
      <c r="E15" s="1">
        <v>6</v>
      </c>
      <c r="F15" s="1" t="s">
        <v>14</v>
      </c>
      <c r="G15" s="4">
        <v>2500</v>
      </c>
      <c r="H15" s="4">
        <f>E15*G15</f>
        <v>15000</v>
      </c>
      <c r="I15" s="17"/>
    </row>
    <row r="16" spans="2:9" x14ac:dyDescent="0.3">
      <c r="B16" s="1">
        <v>8</v>
      </c>
      <c r="C16" s="1" t="s">
        <v>31</v>
      </c>
      <c r="D16" s="1" t="s">
        <v>41</v>
      </c>
      <c r="E16" s="1">
        <v>1</v>
      </c>
      <c r="F16" s="1" t="s">
        <v>45</v>
      </c>
      <c r="G16" s="1">
        <v>7840</v>
      </c>
      <c r="H16" s="1">
        <f>E16*G16</f>
        <v>7840</v>
      </c>
    </row>
    <row r="17" spans="2:12" ht="31.25" x14ac:dyDescent="0.3">
      <c r="B17" s="1">
        <v>9</v>
      </c>
      <c r="C17" s="1" t="s">
        <v>32</v>
      </c>
      <c r="D17" s="1" t="s">
        <v>33</v>
      </c>
      <c r="E17" s="1">
        <v>8</v>
      </c>
      <c r="F17" s="1" t="s">
        <v>14</v>
      </c>
      <c r="G17" s="4">
        <v>210</v>
      </c>
      <c r="H17" s="4">
        <f>G17*E17</f>
        <v>1680</v>
      </c>
      <c r="I17" s="17"/>
      <c r="L17" s="14" t="s">
        <v>43</v>
      </c>
    </row>
    <row r="18" spans="2:12" x14ac:dyDescent="0.3">
      <c r="B18" s="1">
        <v>10</v>
      </c>
      <c r="C18" s="1" t="s">
        <v>23</v>
      </c>
      <c r="D18" s="1" t="s">
        <v>29</v>
      </c>
      <c r="E18" s="1">
        <v>5</v>
      </c>
      <c r="F18" s="1" t="s">
        <v>14</v>
      </c>
      <c r="G18" s="4">
        <v>275</v>
      </c>
      <c r="H18" s="4">
        <f>E18*G18</f>
        <v>1375</v>
      </c>
    </row>
    <row r="19" spans="2:12" x14ac:dyDescent="0.3">
      <c r="B19" s="1">
        <v>11</v>
      </c>
      <c r="C19" s="1" t="s">
        <v>13</v>
      </c>
      <c r="D19" s="1"/>
      <c r="E19" s="1">
        <v>4.5</v>
      </c>
      <c r="F19" s="1" t="s">
        <v>16</v>
      </c>
      <c r="G19" s="1">
        <v>800</v>
      </c>
      <c r="H19" s="4">
        <f>G19*E19</f>
        <v>3600</v>
      </c>
    </row>
    <row r="20" spans="2:12" x14ac:dyDescent="0.3">
      <c r="B20" s="18" t="s">
        <v>6</v>
      </c>
      <c r="C20" s="18"/>
      <c r="D20" s="18"/>
      <c r="E20" s="18"/>
      <c r="F20" s="18"/>
      <c r="G20" s="18"/>
      <c r="H20" s="2">
        <f>SUM(H11:H19)</f>
        <v>71047</v>
      </c>
    </row>
    <row r="21" spans="2:12" x14ac:dyDescent="0.3">
      <c r="B21" s="11" t="s">
        <v>8</v>
      </c>
      <c r="C21" s="11"/>
      <c r="D21" s="11"/>
      <c r="E21" s="11"/>
      <c r="F21" s="11"/>
      <c r="G21" s="11"/>
      <c r="H21" s="11"/>
    </row>
    <row r="22" spans="2:12" ht="31.25" x14ac:dyDescent="0.3">
      <c r="B22" s="5">
        <v>12</v>
      </c>
      <c r="C22" s="5" t="s">
        <v>18</v>
      </c>
      <c r="D22" s="5" t="s">
        <v>42</v>
      </c>
      <c r="E22" s="5">
        <v>4</v>
      </c>
      <c r="F22" s="5" t="s">
        <v>14</v>
      </c>
      <c r="G22" s="5">
        <v>430</v>
      </c>
      <c r="H22" s="5">
        <f>G22*E22</f>
        <v>1720</v>
      </c>
      <c r="I22" s="16"/>
    </row>
    <row r="23" spans="2:12" ht="46.9" x14ac:dyDescent="0.3">
      <c r="B23" s="1">
        <v>13</v>
      </c>
      <c r="C23" s="1" t="s">
        <v>25</v>
      </c>
      <c r="D23" s="1" t="s">
        <v>29</v>
      </c>
      <c r="E23" s="1">
        <v>4</v>
      </c>
      <c r="F23" s="1"/>
      <c r="G23" s="1">
        <v>2051</v>
      </c>
      <c r="H23" s="5">
        <f>G23*E23</f>
        <v>8204</v>
      </c>
      <c r="I23" s="21"/>
    </row>
    <row r="24" spans="2:12" x14ac:dyDescent="0.3">
      <c r="B24" s="18" t="s">
        <v>6</v>
      </c>
      <c r="C24" s="18"/>
      <c r="D24" s="18"/>
      <c r="E24" s="18"/>
      <c r="F24" s="18"/>
      <c r="G24" s="18"/>
      <c r="H24" s="2">
        <f>SUM(H22:H23)</f>
        <v>9924</v>
      </c>
    </row>
    <row r="25" spans="2:12" x14ac:dyDescent="0.3">
      <c r="B25" s="11" t="s">
        <v>44</v>
      </c>
      <c r="C25" s="11"/>
      <c r="D25" s="11"/>
      <c r="E25" s="11"/>
      <c r="F25" s="11"/>
      <c r="G25" s="11"/>
      <c r="H25" s="11"/>
    </row>
    <row r="26" spans="2:12" ht="16.3" customHeight="1" x14ac:dyDescent="0.3">
      <c r="B26" s="1">
        <v>14</v>
      </c>
      <c r="C26" s="13" t="s">
        <v>17</v>
      </c>
      <c r="D26" s="13"/>
      <c r="E26" s="13"/>
      <c r="F26" s="13"/>
      <c r="G26" s="13"/>
      <c r="H26" s="2">
        <f>H9*0.15</f>
        <v>2805</v>
      </c>
    </row>
    <row r="27" spans="2:12" ht="14.3" customHeight="1" x14ac:dyDescent="0.3">
      <c r="B27" s="1">
        <v>15</v>
      </c>
      <c r="C27" s="13" t="s">
        <v>9</v>
      </c>
      <c r="D27" s="13"/>
      <c r="E27" s="13"/>
      <c r="F27" s="13"/>
      <c r="G27" s="13"/>
      <c r="H27" s="2">
        <f>H20*0.4</f>
        <v>28418.800000000003</v>
      </c>
    </row>
    <row r="28" spans="2:12" ht="16.3" customHeight="1" x14ac:dyDescent="0.3">
      <c r="B28" s="1">
        <v>16</v>
      </c>
      <c r="C28" s="13" t="s">
        <v>10</v>
      </c>
      <c r="D28" s="13"/>
      <c r="E28" s="13"/>
      <c r="F28" s="13"/>
      <c r="G28" s="13"/>
      <c r="H28" s="2">
        <f>H24*0.15</f>
        <v>1488.6</v>
      </c>
    </row>
    <row r="29" spans="2:12" ht="29.9" customHeight="1" x14ac:dyDescent="0.3">
      <c r="B29" s="1">
        <v>17</v>
      </c>
      <c r="C29" s="13" t="s">
        <v>47</v>
      </c>
      <c r="D29" s="13"/>
      <c r="E29" s="13"/>
      <c r="F29" s="13"/>
      <c r="G29" s="13"/>
      <c r="H29" s="2">
        <f>45000</f>
        <v>45000</v>
      </c>
    </row>
    <row r="30" spans="2:12" ht="16.3" customHeight="1" x14ac:dyDescent="0.3">
      <c r="B30" s="18" t="s">
        <v>6</v>
      </c>
      <c r="C30" s="18"/>
      <c r="D30" s="18"/>
      <c r="E30" s="18"/>
      <c r="F30" s="18"/>
      <c r="G30" s="18"/>
      <c r="H30" s="2">
        <f>SUM(H26:H29)</f>
        <v>77712.399999999994</v>
      </c>
    </row>
    <row r="31" spans="2:12" ht="16.3" customHeight="1" x14ac:dyDescent="0.3">
      <c r="B31" s="7" t="s">
        <v>46</v>
      </c>
      <c r="C31" s="8"/>
      <c r="D31" s="8"/>
      <c r="E31" s="8"/>
      <c r="F31" s="9"/>
      <c r="G31" s="20">
        <f>H9+H20+H24+H30</f>
        <v>177383.4</v>
      </c>
      <c r="H31" s="19"/>
    </row>
  </sheetData>
  <mergeCells count="15">
    <mergeCell ref="B31:F31"/>
    <mergeCell ref="B20:G20"/>
    <mergeCell ref="B9:G9"/>
    <mergeCell ref="B24:G24"/>
    <mergeCell ref="C26:G26"/>
    <mergeCell ref="C27:G27"/>
    <mergeCell ref="C28:G28"/>
    <mergeCell ref="C29:G29"/>
    <mergeCell ref="B30:G30"/>
    <mergeCell ref="B2:H2"/>
    <mergeCell ref="B6:H6"/>
    <mergeCell ref="B10:H10"/>
    <mergeCell ref="G31:H31"/>
    <mergeCell ref="B21:H21"/>
    <mergeCell ref="B25:H25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Design Studio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Evstratov</dc:creator>
  <cp:lastModifiedBy>Анна Ртищева</cp:lastModifiedBy>
  <dcterms:created xsi:type="dcterms:W3CDTF">2020-01-24T20:14:55Z</dcterms:created>
  <dcterms:modified xsi:type="dcterms:W3CDTF">2021-01-12T10:51:37Z</dcterms:modified>
</cp:coreProperties>
</file>