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FC6531F3-D1AB-4B13-8102-E46CD7BAE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ссортиментная ведомост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7" l="1"/>
  <c r="J25" i="7"/>
  <c r="J22" i="7"/>
  <c r="J34" i="7"/>
  <c r="J7" i="7"/>
  <c r="J6" i="7"/>
  <c r="J19" i="7"/>
  <c r="J23" i="7"/>
  <c r="J33" i="7"/>
  <c r="J30" i="7"/>
  <c r="J12" i="7"/>
  <c r="J17" i="7"/>
  <c r="J32" i="7"/>
  <c r="J21" i="7"/>
  <c r="J24" i="7"/>
  <c r="J20" i="7"/>
  <c r="J14" i="7"/>
  <c r="J29" i="7"/>
  <c r="J13" i="7"/>
  <c r="J27" i="7"/>
  <c r="J10" i="7"/>
  <c r="J28" i="7"/>
  <c r="J18" i="7"/>
  <c r="J16" i="7"/>
  <c r="J31" i="7"/>
  <c r="J15" i="7"/>
  <c r="J26" i="7"/>
  <c r="J35" i="7" l="1"/>
  <c r="J8" i="7"/>
  <c r="J36" i="7" l="1"/>
</calcChain>
</file>

<file path=xl/sharedStrings.xml><?xml version="1.0" encoding="utf-8"?>
<sst xmlns="http://schemas.openxmlformats.org/spreadsheetml/2006/main" count="155" uniqueCount="131">
  <si>
    <t>Русское</t>
  </si>
  <si>
    <t>Латинское</t>
  </si>
  <si>
    <t>№ пп</t>
  </si>
  <si>
    <t>Высота</t>
  </si>
  <si>
    <t>Сорт</t>
  </si>
  <si>
    <t>100-120</t>
  </si>
  <si>
    <t>Травянистые растения</t>
  </si>
  <si>
    <t>С3</t>
  </si>
  <si>
    <t>С2</t>
  </si>
  <si>
    <t>Размер контейнера</t>
  </si>
  <si>
    <t>1.</t>
  </si>
  <si>
    <t>2.</t>
  </si>
  <si>
    <t>3.</t>
  </si>
  <si>
    <t>4.</t>
  </si>
  <si>
    <t>5.</t>
  </si>
  <si>
    <t>6.</t>
  </si>
  <si>
    <t>С2/С3</t>
  </si>
  <si>
    <t>80-100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</si>
  <si>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</si>
  <si>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</si>
  <si>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</si>
  <si>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</si>
  <si>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</si>
  <si>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</si>
  <si>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</si>
  <si>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</si>
  <si>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</si>
  <si>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</si>
  <si>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</si>
  <si>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</si>
  <si>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</si>
  <si>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</si>
  <si>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</si>
  <si>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</si>
  <si>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</si>
  <si>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</si>
  <si>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</si>
  <si>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Количество</t>
  </si>
  <si>
    <t>Вяз мелколистный</t>
  </si>
  <si>
    <t>Ulmus parvifolia</t>
  </si>
  <si>
    <t>WRB70</t>
  </si>
  <si>
    <t>175*40*100</t>
  </si>
  <si>
    <t>Яблоня "Маковецкого"</t>
  </si>
  <si>
    <t>Malus 'Makowieckiana'</t>
  </si>
  <si>
    <t>WRB60</t>
  </si>
  <si>
    <t>200*30*130</t>
  </si>
  <si>
    <t>Древесные растения</t>
  </si>
  <si>
    <t>Вербейник клетровидный</t>
  </si>
  <si>
    <t>Адиантум стоповидный</t>
  </si>
  <si>
    <t>Осока пальмолистная</t>
  </si>
  <si>
    <t>Ковыль тончайший</t>
  </si>
  <si>
    <t>Anemone japonica</t>
  </si>
  <si>
    <t>Honorine Jobert's</t>
  </si>
  <si>
    <t>Анемона японская</t>
  </si>
  <si>
    <t>90-120</t>
  </si>
  <si>
    <t>Бруннера крупнолистная</t>
  </si>
  <si>
    <t>Brunnera macrophylla</t>
  </si>
  <si>
    <t>Sea Heart</t>
  </si>
  <si>
    <t>30-40</t>
  </si>
  <si>
    <t>Lysimachia clethroides</t>
  </si>
  <si>
    <t>Герань кроваво-красная</t>
  </si>
  <si>
    <t>Geranium sanguineum</t>
  </si>
  <si>
    <t>Album</t>
  </si>
  <si>
    <t>20-35</t>
  </si>
  <si>
    <t>Горец свечевидный</t>
  </si>
  <si>
    <t>Persicaria amplexicaulis</t>
  </si>
  <si>
    <t>Alba</t>
  </si>
  <si>
    <t>Fragaria vesca</t>
  </si>
  <si>
    <t>Земляника лесная</t>
  </si>
  <si>
    <t>Иссоп лекарственный</t>
  </si>
  <si>
    <t>Hyssopus officinalis</t>
  </si>
  <si>
    <t>C2/C3</t>
  </si>
  <si>
    <t>Коротконожка перистая</t>
  </si>
  <si>
    <t>Brachypōdium pinnātum</t>
  </si>
  <si>
    <t>Лиатрис колосковый</t>
  </si>
  <si>
    <t>Liatris spicata</t>
  </si>
  <si>
    <t>Levisticum officinalis</t>
  </si>
  <si>
    <t>Любисток лекарственный</t>
  </si>
  <si>
    <t>Мордовник шароголовый</t>
  </si>
  <si>
    <t>Echinops sphaerocephalus</t>
  </si>
  <si>
    <t>Adiantum pedatum</t>
  </si>
  <si>
    <t>Щитовник мужской</t>
  </si>
  <si>
    <t>Dryopteris filix-mas</t>
  </si>
  <si>
    <t>Phalaris arundinacea</t>
  </si>
  <si>
    <t>Feesey</t>
  </si>
  <si>
    <t>Фалярис тростниковый</t>
  </si>
  <si>
    <t>Физостегия виргинская</t>
  </si>
  <si>
    <t>Physostegia virginiana</t>
  </si>
  <si>
    <t>Miss Manners</t>
  </si>
  <si>
    <t>Щучка дернистая</t>
  </si>
  <si>
    <t>Deshampsia caespitosa</t>
  </si>
  <si>
    <t>Pixie Fountain</t>
  </si>
  <si>
    <t>Эхинацея пурпурная</t>
  </si>
  <si>
    <t>Echinacea purpurea</t>
  </si>
  <si>
    <t>White Swan</t>
  </si>
  <si>
    <t>60-80</t>
  </si>
  <si>
    <t>Гиления трехлистная</t>
  </si>
  <si>
    <t>Gillenia trifoliata</t>
  </si>
  <si>
    <t>Осока гладконосая</t>
  </si>
  <si>
    <t>Carex leiorhyncha</t>
  </si>
  <si>
    <t>25-60</t>
  </si>
  <si>
    <t>Полынь Людовика</t>
  </si>
  <si>
    <t>Artemisia Ludoviciana</t>
  </si>
  <si>
    <t>Silver Queen</t>
  </si>
  <si>
    <t>Carex musckingumensis</t>
  </si>
  <si>
    <t>Плющ обыкновенный</t>
  </si>
  <si>
    <t>Hedera helix</t>
  </si>
  <si>
    <t>Woerner</t>
  </si>
  <si>
    <t>400-500</t>
  </si>
  <si>
    <t>Stipa tenuissima</t>
  </si>
  <si>
    <t>P8</t>
  </si>
  <si>
    <t>Pony Tails</t>
  </si>
  <si>
    <t>Стоимость, руб.</t>
  </si>
  <si>
    <t>Стоимость за позицию, руб.</t>
  </si>
  <si>
    <t>Albus</t>
  </si>
  <si>
    <t>Arctic Glow</t>
  </si>
  <si>
    <t>26.</t>
  </si>
  <si>
    <t>27.</t>
  </si>
  <si>
    <t>Nymphaea</t>
  </si>
  <si>
    <t>Marliacea Albida</t>
  </si>
  <si>
    <t>Нимфея</t>
  </si>
  <si>
    <t>С2/С4</t>
  </si>
  <si>
    <t>d 09-1,2</t>
  </si>
  <si>
    <t>Аир обыкновенный</t>
  </si>
  <si>
    <t>Ácorus cálamus</t>
  </si>
  <si>
    <t>С5</t>
  </si>
  <si>
    <t>ИТОГО:</t>
  </si>
  <si>
    <t>ОБЩАЯ СТОИМОСТЬ ПОСАДОЧНОГО МАТЕРИАЛА:</t>
  </si>
  <si>
    <t>*ассортимент подобран с учетом декоративности растений в августе</t>
  </si>
  <si>
    <t>Наименование</t>
  </si>
  <si>
    <t>АССОРТИМЕНТНАЯ ВЕДОМОСТЬ ПОСАДОЧНОГО МАТЕРИАЛА ВЫСТАВОЧНОГО САДА "5 ЧУВСТВ"*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</si>
</sst>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Font="0"/>
    <xf numFmtId="0" fontId="2" fillId="0" borderId="0">
      <alignment horizontal="center"/>
    </xf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1">
      <alignment horizontal="center"/>
    </xf>
    <xf numFmtId="0" fontId="2" fillId="0" borderId="0" xfId="1" applyAlignment="1">
      <alignment horizontal="center"/>
    </xf>
    <xf numFmtId="0" fontId="3" fillId="0" borderId="0" xfId="1" applyFont="1">
      <alignment horizontal="center"/>
    </xf>
    <xf numFmtId="0" fontId="3" fillId="0" borderId="0" xfId="1" applyFont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>
      <alignment horizont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1" applyFont="1" applyFill="1" applyBorder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1" applyFont="1" applyFill="1" applyBorder="1">
      <alignment horizontal="center"/>
    </xf>
    <xf numFmtId="0" fontId="4" fillId="0" borderId="1" xfId="1" applyNumberFormat="1" applyFont="1" applyFill="1" applyBorder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6" fillId="0" borderId="16" xfId="1" applyFont="1" applyFill="1" applyBorder="1">
      <alignment horizontal="center"/>
    </xf>
    <xf numFmtId="0" fontId="4" fillId="2" borderId="6" xfId="0" applyFont="1" applyFill="1" applyBorder="1" applyAlignment="1">
      <alignment horizontal="right"/>
    </xf>
    <xf numFmtId="0" fontId="6" fillId="2" borderId="7" xfId="1" applyFont="1" applyFill="1" applyBorder="1">
      <alignment horizontal="center"/>
    </xf>
    <xf numFmtId="0" fontId="7" fillId="2" borderId="8" xfId="1" applyFont="1" applyFill="1" applyBorder="1">
      <alignment horizontal="center"/>
    </xf>
    <xf numFmtId="0" fontId="5" fillId="0" borderId="12" xfId="0" applyFont="1" applyBorder="1" applyAlignment="1"/>
    <xf numFmtId="0" fontId="4" fillId="0" borderId="13" xfId="0" applyFont="1" applyBorder="1" applyAlignment="1"/>
    <xf numFmtId="0" fontId="7" fillId="0" borderId="17" xfId="1" applyFont="1" applyFill="1" applyBorder="1">
      <alignment horizontal="center"/>
    </xf>
    <xf numFmtId="0" fontId="4" fillId="0" borderId="1" xfId="0" applyFont="1" applyBorder="1" applyAlignment="1"/>
    <xf numFmtId="0" fontId="5" fillId="0" borderId="1" xfId="1" applyFont="1" applyFill="1" applyBorder="1" applyAlignment="1"/>
    <xf numFmtId="0" fontId="5" fillId="0" borderId="1" xfId="1" applyFont="1" applyBorder="1" applyAlignment="1"/>
    <xf numFmtId="0" fontId="5" fillId="0" borderId="5" xfId="1" applyFont="1" applyBorder="1" applyAlignment="1"/>
    <xf numFmtId="0" fontId="5" fillId="0" borderId="5" xfId="1" applyFont="1" applyFill="1" applyBorder="1" applyAlignment="1"/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7" fillId="2" borderId="18" xfId="1" applyFont="1" applyFill="1" applyBorder="1" applyAlignment="1">
      <alignment horizontal="right"/>
    </xf>
    <xf numFmtId="0" fontId="7" fillId="2" borderId="19" xfId="1" applyFont="1" applyFill="1" applyBorder="1" applyAlignment="1">
      <alignment horizontal="right"/>
    </xf>
    <xf numFmtId="0" fontId="7" fillId="2" borderId="14" xfId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3">
    <cellStyle name="Обычный" xfId="0" builtinId="0" customBuiltin="1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colors>
    <mruColors>
      <color rgb="FFFF33CC"/>
      <color rgb="FFFFCCFF"/>
      <color rgb="FFFFFF66"/>
      <color rgb="FFFF9933"/>
      <color rgb="FFFFC5FF"/>
      <color rgb="FFFFFFCC"/>
      <color rgb="FFF599C5"/>
      <color rgb="FFF74B7C"/>
      <color rgb="FFFFEB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8"/>
  <sheetViews>
    <sheetView tabSelected="1" topLeftCell="A19" zoomScale="115" zoomScaleNormal="115" workbookViewId="0">
      <selection activeCell="L7" sqref="L7"/>
    </sheetView>
  </sheetViews>
  <sheetFormatPr defaultColWidth="9.140625" defaultRowHeight="12.75" x14ac:dyDescent="0.2"/>
  <cols>
    <col min="1" max="1" width="8" style="1" customWidth="1"/>
    <col min="2" max="2" width="7.140625" style="2" customWidth="1"/>
    <col min="3" max="3" width="42.85546875" style="1" customWidth="1"/>
    <col min="4" max="4" width="36" style="1" customWidth="1"/>
    <col min="5" max="5" width="19" style="1" customWidth="1"/>
    <col min="6" max="6" width="13" style="1" customWidth="1"/>
    <col min="7" max="7" width="15.7109375" style="1" customWidth="1"/>
    <col min="8" max="8" width="14" style="1" customWidth="1"/>
    <col min="9" max="9" width="18.5703125" style="1" customWidth="1"/>
    <col min="10" max="10" width="14.5703125" style="1" customWidth="1"/>
    <col min="11" max="13" width="9.140625" style="1"/>
    <col min="14" max="14" width="11" style="1" customWidth="1"/>
    <col min="15" max="16384" width="9.140625" style="1"/>
  </cols>
  <sheetData>
    <row r="2" spans="2:18" ht="43.5" customHeight="1" thickBot="1" x14ac:dyDescent="0.25">
      <c r="B2" s="54" t="s">
        <v>130</v>
      </c>
      <c r="C2" s="55"/>
      <c r="D2" s="55"/>
      <c r="E2" s="55"/>
      <c r="F2" s="55"/>
      <c r="G2" s="55"/>
      <c r="H2" s="55"/>
      <c r="I2" s="55"/>
      <c r="J2" s="55"/>
    </row>
    <row r="3" spans="2:18" ht="15.75" x14ac:dyDescent="0.25">
      <c r="B3" s="19"/>
      <c r="C3" s="58" t="s">
        <v>129</v>
      </c>
      <c r="D3" s="58"/>
      <c r="E3" s="64" t="s">
        <v>4</v>
      </c>
      <c r="F3" s="66" t="s">
        <v>3</v>
      </c>
      <c r="G3" s="66" t="s">
        <v>9</v>
      </c>
      <c r="H3" s="66" t="s">
        <v>37</v>
      </c>
      <c r="I3" s="66" t="s">
        <v>113</v>
      </c>
      <c r="J3" s="46" t="s">
        <v>112</v>
      </c>
    </row>
    <row r="4" spans="2:18" ht="15.75" x14ac:dyDescent="0.2">
      <c r="B4" s="20" t="s">
        <v>2</v>
      </c>
      <c r="C4" s="18" t="s">
        <v>0</v>
      </c>
      <c r="D4" s="18" t="s">
        <v>1</v>
      </c>
      <c r="E4" s="65"/>
      <c r="F4" s="67"/>
      <c r="G4" s="67"/>
      <c r="H4" s="67"/>
      <c r="I4" s="67"/>
      <c r="J4" s="47"/>
    </row>
    <row r="5" spans="2:18" ht="30.75" customHeight="1" x14ac:dyDescent="0.25">
      <c r="B5" s="21"/>
      <c r="C5" s="62" t="s">
        <v>46</v>
      </c>
      <c r="D5" s="62"/>
      <c r="E5" s="62"/>
      <c r="F5" s="43"/>
      <c r="G5" s="43"/>
      <c r="H5" s="43"/>
      <c r="I5" s="43"/>
      <c r="J5" s="44"/>
    </row>
    <row r="6" spans="2:18" ht="15" x14ac:dyDescent="0.2">
      <c r="B6" s="21" t="s">
        <v>10</v>
      </c>
      <c r="C6" s="9" t="s">
        <v>38</v>
      </c>
      <c r="D6" s="10" t="s">
        <v>39</v>
      </c>
      <c r="E6" s="9"/>
      <c r="F6" s="11" t="s">
        <v>41</v>
      </c>
      <c r="G6" s="11" t="s">
        <v>40</v>
      </c>
      <c r="H6" s="12">
        <v>6</v>
      </c>
      <c r="I6" s="25">
        <v>25300</v>
      </c>
      <c r="J6" s="22">
        <f t="shared" ref="J6" si="0">H6*I6</f>
        <v>151800</v>
      </c>
      <c r="N6" s="4"/>
      <c r="O6" s="4"/>
      <c r="P6" s="3"/>
      <c r="Q6" s="3"/>
      <c r="R6" s="3"/>
    </row>
    <row r="7" spans="2:18" ht="15" x14ac:dyDescent="0.2">
      <c r="B7" s="21" t="s">
        <v>11</v>
      </c>
      <c r="C7" s="13" t="s">
        <v>42</v>
      </c>
      <c r="D7" s="10" t="s">
        <v>43</v>
      </c>
      <c r="E7" s="10"/>
      <c r="F7" s="10" t="s">
        <v>45</v>
      </c>
      <c r="G7" s="14" t="s">
        <v>44</v>
      </c>
      <c r="H7" s="10">
        <v>8</v>
      </c>
      <c r="I7" s="10">
        <v>52900</v>
      </c>
      <c r="J7" s="23">
        <f>H7*I7</f>
        <v>423200</v>
      </c>
      <c r="N7" s="4"/>
      <c r="O7" s="4"/>
      <c r="P7" s="3"/>
      <c r="Q7" s="3"/>
      <c r="R7" s="3"/>
    </row>
    <row r="8" spans="2:18" ht="15.75" x14ac:dyDescent="0.25">
      <c r="B8" s="38"/>
      <c r="C8" s="59" t="s">
        <v>126</v>
      </c>
      <c r="D8" s="60"/>
      <c r="E8" s="61"/>
      <c r="F8" s="41"/>
      <c r="G8" s="41"/>
      <c r="H8" s="41"/>
      <c r="I8" s="39"/>
      <c r="J8" s="32">
        <f>SUM(J6:J7)</f>
        <v>575000</v>
      </c>
      <c r="N8" s="4"/>
      <c r="O8" s="4"/>
      <c r="P8" s="3"/>
      <c r="Q8" s="3"/>
      <c r="R8" s="3"/>
    </row>
    <row r="9" spans="2:18" ht="30.75" customHeight="1" x14ac:dyDescent="0.25">
      <c r="B9" s="21"/>
      <c r="C9" s="63" t="s">
        <v>6</v>
      </c>
      <c r="D9" s="63"/>
      <c r="E9" s="63"/>
      <c r="F9" s="42"/>
      <c r="G9" s="42"/>
      <c r="H9" s="42"/>
      <c r="I9" s="42"/>
      <c r="J9" s="45"/>
    </row>
    <row r="10" spans="2:18" ht="15" x14ac:dyDescent="0.2">
      <c r="B10" s="21" t="s">
        <v>12</v>
      </c>
      <c r="C10" s="7" t="s">
        <v>48</v>
      </c>
      <c r="D10" s="8" t="s">
        <v>80</v>
      </c>
      <c r="E10" s="8"/>
      <c r="F10" s="15">
        <v>60</v>
      </c>
      <c r="G10" s="15" t="s">
        <v>16</v>
      </c>
      <c r="H10" s="8">
        <v>18</v>
      </c>
      <c r="I10" s="8">
        <v>380</v>
      </c>
      <c r="J10" s="24">
        <f>H10*I10</f>
        <v>6840</v>
      </c>
      <c r="K10" s="31"/>
    </row>
    <row r="11" spans="2:18" ht="15" x14ac:dyDescent="0.2">
      <c r="B11" s="21" t="s">
        <v>13</v>
      </c>
      <c r="C11" s="27" t="s">
        <v>123</v>
      </c>
      <c r="D11" s="28" t="s">
        <v>124</v>
      </c>
      <c r="E11" s="28"/>
      <c r="F11" s="28" t="s">
        <v>95</v>
      </c>
      <c r="G11" s="28" t="s">
        <v>125</v>
      </c>
      <c r="H11" s="28">
        <v>5</v>
      </c>
      <c r="I11" s="28">
        <v>500</v>
      </c>
      <c r="J11" s="26">
        <f>H11*I11</f>
        <v>2500</v>
      </c>
      <c r="K11" s="30"/>
    </row>
    <row r="12" spans="2:18" ht="15" x14ac:dyDescent="0.2">
      <c r="B12" s="21" t="s">
        <v>14</v>
      </c>
      <c r="C12" s="7" t="s">
        <v>53</v>
      </c>
      <c r="D12" s="8" t="s">
        <v>51</v>
      </c>
      <c r="E12" s="8" t="s">
        <v>52</v>
      </c>
      <c r="F12" s="15" t="s">
        <v>54</v>
      </c>
      <c r="G12" s="15" t="s">
        <v>16</v>
      </c>
      <c r="H12" s="8">
        <v>18</v>
      </c>
      <c r="I12" s="8">
        <v>280</v>
      </c>
      <c r="J12" s="24">
        <f t="shared" ref="J12" si="1">H12*I12</f>
        <v>5040</v>
      </c>
      <c r="K12" s="29"/>
    </row>
    <row r="13" spans="2:18" ht="15" x14ac:dyDescent="0.2">
      <c r="B13" s="21" t="s">
        <v>15</v>
      </c>
      <c r="C13" s="7" t="s">
        <v>55</v>
      </c>
      <c r="D13" s="8" t="s">
        <v>56</v>
      </c>
      <c r="E13" s="8" t="s">
        <v>57</v>
      </c>
      <c r="F13" s="11" t="s">
        <v>58</v>
      </c>
      <c r="G13" s="11" t="s">
        <v>16</v>
      </c>
      <c r="H13" s="12">
        <v>6</v>
      </c>
      <c r="I13" s="12">
        <v>510</v>
      </c>
      <c r="J13" s="22">
        <f t="shared" ref="J13:J33" si="2">H13*I13</f>
        <v>3060</v>
      </c>
      <c r="K13" s="30"/>
    </row>
    <row r="14" spans="2:18" ht="15" x14ac:dyDescent="0.2">
      <c r="B14" s="21" t="s">
        <v>18</v>
      </c>
      <c r="C14" s="7" t="s">
        <v>47</v>
      </c>
      <c r="D14" s="8" t="s">
        <v>59</v>
      </c>
      <c r="E14" s="8"/>
      <c r="F14" s="11" t="s">
        <v>5</v>
      </c>
      <c r="G14" s="11" t="s">
        <v>16</v>
      </c>
      <c r="H14" s="12">
        <v>4</v>
      </c>
      <c r="I14" s="12">
        <v>260</v>
      </c>
      <c r="J14" s="22">
        <f t="shared" si="2"/>
        <v>1040</v>
      </c>
      <c r="K14" s="30"/>
    </row>
    <row r="15" spans="2:18" ht="15" x14ac:dyDescent="0.2">
      <c r="B15" s="21" t="s">
        <v>19</v>
      </c>
      <c r="C15" s="7" t="s">
        <v>60</v>
      </c>
      <c r="D15" s="8" t="s">
        <v>61</v>
      </c>
      <c r="E15" s="8" t="s">
        <v>62</v>
      </c>
      <c r="F15" s="15" t="s">
        <v>63</v>
      </c>
      <c r="G15" s="15" t="s">
        <v>16</v>
      </c>
      <c r="H15" s="8">
        <v>18</v>
      </c>
      <c r="I15" s="8">
        <v>280</v>
      </c>
      <c r="J15" s="24">
        <f t="shared" si="2"/>
        <v>5040</v>
      </c>
      <c r="K15" s="30"/>
    </row>
    <row r="16" spans="2:18" ht="15" x14ac:dyDescent="0.2">
      <c r="B16" s="21" t="s">
        <v>20</v>
      </c>
      <c r="C16" s="7" t="s">
        <v>96</v>
      </c>
      <c r="D16" s="8" t="s">
        <v>97</v>
      </c>
      <c r="E16" s="8"/>
      <c r="F16" s="15">
        <v>80</v>
      </c>
      <c r="G16" s="15" t="s">
        <v>16</v>
      </c>
      <c r="H16" s="8">
        <v>18</v>
      </c>
      <c r="I16" s="8">
        <v>340</v>
      </c>
      <c r="J16" s="24">
        <f t="shared" si="2"/>
        <v>6120</v>
      </c>
      <c r="K16" s="30"/>
    </row>
    <row r="17" spans="2:11" ht="15" x14ac:dyDescent="0.2">
      <c r="B17" s="21" t="s">
        <v>21</v>
      </c>
      <c r="C17" s="7" t="s">
        <v>64</v>
      </c>
      <c r="D17" s="8" t="s">
        <v>65</v>
      </c>
      <c r="E17" s="8" t="s">
        <v>66</v>
      </c>
      <c r="F17" s="15" t="s">
        <v>5</v>
      </c>
      <c r="G17" s="15" t="s">
        <v>16</v>
      </c>
      <c r="H17" s="8">
        <v>4</v>
      </c>
      <c r="I17" s="8">
        <v>380</v>
      </c>
      <c r="J17" s="24">
        <f t="shared" si="2"/>
        <v>1520</v>
      </c>
      <c r="K17" s="30"/>
    </row>
    <row r="18" spans="2:11" ht="15" x14ac:dyDescent="0.2">
      <c r="B18" s="21" t="s">
        <v>22</v>
      </c>
      <c r="C18" s="7" t="s">
        <v>68</v>
      </c>
      <c r="D18" s="8" t="s">
        <v>67</v>
      </c>
      <c r="E18" s="8"/>
      <c r="F18" s="15">
        <v>25</v>
      </c>
      <c r="G18" s="15" t="s">
        <v>16</v>
      </c>
      <c r="H18" s="8">
        <v>22</v>
      </c>
      <c r="I18" s="8">
        <v>230</v>
      </c>
      <c r="J18" s="24">
        <f t="shared" si="2"/>
        <v>5060</v>
      </c>
    </row>
    <row r="19" spans="2:11" ht="15" x14ac:dyDescent="0.2">
      <c r="B19" s="21" t="s">
        <v>23</v>
      </c>
      <c r="C19" s="7" t="s">
        <v>69</v>
      </c>
      <c r="D19" s="8" t="s">
        <v>70</v>
      </c>
      <c r="E19" s="8" t="s">
        <v>114</v>
      </c>
      <c r="F19" s="15">
        <v>45</v>
      </c>
      <c r="G19" s="15" t="s">
        <v>71</v>
      </c>
      <c r="H19" s="8">
        <v>12</v>
      </c>
      <c r="I19" s="8">
        <v>230</v>
      </c>
      <c r="J19" s="24">
        <f t="shared" si="2"/>
        <v>2760</v>
      </c>
      <c r="K19" s="30"/>
    </row>
    <row r="20" spans="2:11" ht="15" x14ac:dyDescent="0.2">
      <c r="B20" s="21" t="s">
        <v>24</v>
      </c>
      <c r="C20" s="7" t="s">
        <v>50</v>
      </c>
      <c r="D20" s="8" t="s">
        <v>109</v>
      </c>
      <c r="E20" s="8" t="s">
        <v>111</v>
      </c>
      <c r="F20" s="11" t="s">
        <v>58</v>
      </c>
      <c r="G20" s="11" t="s">
        <v>110</v>
      </c>
      <c r="H20" s="12">
        <v>18</v>
      </c>
      <c r="I20" s="12">
        <v>100</v>
      </c>
      <c r="J20" s="22">
        <f t="shared" si="2"/>
        <v>1800</v>
      </c>
      <c r="K20" s="30"/>
    </row>
    <row r="21" spans="2:11" ht="15" x14ac:dyDescent="0.2">
      <c r="B21" s="21" t="s">
        <v>25</v>
      </c>
      <c r="C21" s="7" t="s">
        <v>72</v>
      </c>
      <c r="D21" s="16" t="s">
        <v>73</v>
      </c>
      <c r="E21" s="8"/>
      <c r="F21" s="15">
        <v>30</v>
      </c>
      <c r="G21" s="15" t="s">
        <v>16</v>
      </c>
      <c r="H21" s="8">
        <v>22</v>
      </c>
      <c r="I21" s="8">
        <v>250</v>
      </c>
      <c r="J21" s="24">
        <f t="shared" si="2"/>
        <v>5500</v>
      </c>
      <c r="K21" s="30"/>
    </row>
    <row r="22" spans="2:11" ht="15" x14ac:dyDescent="0.2">
      <c r="B22" s="21" t="s">
        <v>26</v>
      </c>
      <c r="C22" s="7" t="s">
        <v>74</v>
      </c>
      <c r="D22" s="8" t="s">
        <v>75</v>
      </c>
      <c r="E22" s="8" t="s">
        <v>66</v>
      </c>
      <c r="F22" s="15">
        <v>60</v>
      </c>
      <c r="G22" s="15" t="s">
        <v>71</v>
      </c>
      <c r="H22" s="8">
        <v>4</v>
      </c>
      <c r="I22" s="8">
        <v>230</v>
      </c>
      <c r="J22" s="24">
        <f t="shared" si="2"/>
        <v>920</v>
      </c>
      <c r="K22" s="30"/>
    </row>
    <row r="23" spans="2:11" ht="15" x14ac:dyDescent="0.2">
      <c r="B23" s="21" t="s">
        <v>27</v>
      </c>
      <c r="C23" s="7" t="s">
        <v>77</v>
      </c>
      <c r="D23" s="17" t="s">
        <v>76</v>
      </c>
      <c r="E23" s="8"/>
      <c r="F23" s="15">
        <v>200</v>
      </c>
      <c r="G23" s="15" t="s">
        <v>16</v>
      </c>
      <c r="H23" s="8">
        <v>16</v>
      </c>
      <c r="I23" s="8">
        <v>250</v>
      </c>
      <c r="J23" s="24">
        <f t="shared" si="2"/>
        <v>4000</v>
      </c>
      <c r="K23" s="30"/>
    </row>
    <row r="24" spans="2:11" ht="15" x14ac:dyDescent="0.2">
      <c r="B24" s="21" t="s">
        <v>28</v>
      </c>
      <c r="C24" s="7" t="s">
        <v>78</v>
      </c>
      <c r="D24" s="8" t="s">
        <v>79</v>
      </c>
      <c r="E24" s="8" t="s">
        <v>115</v>
      </c>
      <c r="F24" s="11">
        <v>150</v>
      </c>
      <c r="G24" s="11" t="s">
        <v>16</v>
      </c>
      <c r="H24" s="12">
        <v>4</v>
      </c>
      <c r="I24" s="12">
        <v>280</v>
      </c>
      <c r="J24" s="22">
        <f t="shared" si="2"/>
        <v>1120</v>
      </c>
      <c r="K24" s="30"/>
    </row>
    <row r="25" spans="2:11" ht="15" x14ac:dyDescent="0.2">
      <c r="B25" s="21" t="s">
        <v>29</v>
      </c>
      <c r="C25" s="7" t="s">
        <v>120</v>
      </c>
      <c r="D25" s="8" t="s">
        <v>118</v>
      </c>
      <c r="E25" s="8" t="s">
        <v>119</v>
      </c>
      <c r="F25" s="15" t="s">
        <v>122</v>
      </c>
      <c r="G25" s="15" t="s">
        <v>121</v>
      </c>
      <c r="H25" s="8">
        <v>2</v>
      </c>
      <c r="I25" s="8">
        <v>1500</v>
      </c>
      <c r="J25" s="24">
        <f>H25*I25</f>
        <v>3000</v>
      </c>
      <c r="K25" s="30"/>
    </row>
    <row r="26" spans="2:11" ht="15" x14ac:dyDescent="0.2">
      <c r="B26" s="21" t="s">
        <v>30</v>
      </c>
      <c r="C26" s="7" t="s">
        <v>98</v>
      </c>
      <c r="D26" s="8" t="s">
        <v>99</v>
      </c>
      <c r="E26" s="8"/>
      <c r="F26" s="15" t="s">
        <v>100</v>
      </c>
      <c r="G26" s="15" t="s">
        <v>16</v>
      </c>
      <c r="H26" s="8">
        <v>8</v>
      </c>
      <c r="I26" s="8">
        <v>250</v>
      </c>
      <c r="J26" s="24">
        <f t="shared" si="2"/>
        <v>2000</v>
      </c>
      <c r="K26" s="30"/>
    </row>
    <row r="27" spans="2:11" ht="15" x14ac:dyDescent="0.2">
      <c r="B27" s="21" t="s">
        <v>31</v>
      </c>
      <c r="C27" s="7" t="s">
        <v>49</v>
      </c>
      <c r="D27" s="8" t="s">
        <v>104</v>
      </c>
      <c r="E27" s="8"/>
      <c r="F27" s="15" t="s">
        <v>95</v>
      </c>
      <c r="G27" s="15" t="s">
        <v>7</v>
      </c>
      <c r="H27" s="8">
        <v>6</v>
      </c>
      <c r="I27" s="8">
        <v>308</v>
      </c>
      <c r="J27" s="24">
        <f t="shared" si="2"/>
        <v>1848</v>
      </c>
      <c r="K27" s="30"/>
    </row>
    <row r="28" spans="2:11" ht="15" x14ac:dyDescent="0.2">
      <c r="B28" s="21" t="s">
        <v>32</v>
      </c>
      <c r="C28" s="7" t="s">
        <v>105</v>
      </c>
      <c r="D28" s="8" t="s">
        <v>106</v>
      </c>
      <c r="E28" s="8" t="s">
        <v>107</v>
      </c>
      <c r="F28" s="15" t="s">
        <v>108</v>
      </c>
      <c r="G28" s="15" t="s">
        <v>8</v>
      </c>
      <c r="H28" s="8">
        <v>40</v>
      </c>
      <c r="I28" s="8">
        <v>370</v>
      </c>
      <c r="J28" s="24">
        <f t="shared" si="2"/>
        <v>14800</v>
      </c>
      <c r="K28" s="30"/>
    </row>
    <row r="29" spans="2:11" ht="15" x14ac:dyDescent="0.2">
      <c r="B29" s="21" t="s">
        <v>33</v>
      </c>
      <c r="C29" s="7" t="s">
        <v>101</v>
      </c>
      <c r="D29" s="8" t="s">
        <v>102</v>
      </c>
      <c r="E29" s="8" t="s">
        <v>103</v>
      </c>
      <c r="F29" s="11">
        <v>70</v>
      </c>
      <c r="G29" s="11" t="s">
        <v>16</v>
      </c>
      <c r="H29" s="12">
        <v>4</v>
      </c>
      <c r="I29" s="12">
        <v>310</v>
      </c>
      <c r="J29" s="22">
        <f t="shared" si="2"/>
        <v>1240</v>
      </c>
    </row>
    <row r="30" spans="2:11" ht="15" x14ac:dyDescent="0.2">
      <c r="B30" s="21" t="s">
        <v>34</v>
      </c>
      <c r="C30" s="13" t="s">
        <v>85</v>
      </c>
      <c r="D30" s="8" t="s">
        <v>83</v>
      </c>
      <c r="E30" s="8" t="s">
        <v>84</v>
      </c>
      <c r="F30" s="15" t="s">
        <v>17</v>
      </c>
      <c r="G30" s="15" t="s">
        <v>16</v>
      </c>
      <c r="H30" s="8">
        <v>6</v>
      </c>
      <c r="I30" s="8">
        <v>250</v>
      </c>
      <c r="J30" s="24">
        <f t="shared" si="2"/>
        <v>1500</v>
      </c>
    </row>
    <row r="31" spans="2:11" ht="15" x14ac:dyDescent="0.2">
      <c r="B31" s="21" t="s">
        <v>35</v>
      </c>
      <c r="C31" s="7" t="s">
        <v>86</v>
      </c>
      <c r="D31" s="8" t="s">
        <v>87</v>
      </c>
      <c r="E31" s="8" t="s">
        <v>88</v>
      </c>
      <c r="F31" s="15">
        <v>60</v>
      </c>
      <c r="G31" s="15" t="s">
        <v>16</v>
      </c>
      <c r="H31" s="8">
        <v>6</v>
      </c>
      <c r="I31" s="8">
        <v>250</v>
      </c>
      <c r="J31" s="24">
        <f t="shared" si="2"/>
        <v>1500</v>
      </c>
    </row>
    <row r="32" spans="2:11" ht="15" x14ac:dyDescent="0.2">
      <c r="B32" s="21" t="s">
        <v>36</v>
      </c>
      <c r="C32" s="7" t="s">
        <v>81</v>
      </c>
      <c r="D32" s="8" t="s">
        <v>82</v>
      </c>
      <c r="E32" s="8"/>
      <c r="F32" s="15">
        <v>100</v>
      </c>
      <c r="G32" s="15" t="s">
        <v>16</v>
      </c>
      <c r="H32" s="8">
        <v>4</v>
      </c>
      <c r="I32" s="8">
        <v>340</v>
      </c>
      <c r="J32" s="24">
        <f t="shared" si="2"/>
        <v>1360</v>
      </c>
    </row>
    <row r="33" spans="2:10" ht="15" x14ac:dyDescent="0.2">
      <c r="B33" s="21" t="s">
        <v>116</v>
      </c>
      <c r="C33" s="7" t="s">
        <v>89</v>
      </c>
      <c r="D33" s="8" t="s">
        <v>90</v>
      </c>
      <c r="E33" s="8" t="s">
        <v>91</v>
      </c>
      <c r="F33" s="15">
        <v>25</v>
      </c>
      <c r="G33" s="15" t="s">
        <v>16</v>
      </c>
      <c r="H33" s="8">
        <v>12</v>
      </c>
      <c r="I33" s="8">
        <v>250</v>
      </c>
      <c r="J33" s="24">
        <f t="shared" si="2"/>
        <v>3000</v>
      </c>
    </row>
    <row r="34" spans="2:10" ht="15" x14ac:dyDescent="0.2">
      <c r="B34" s="21" t="s">
        <v>117</v>
      </c>
      <c r="C34" s="7" t="s">
        <v>92</v>
      </c>
      <c r="D34" s="8" t="s">
        <v>93</v>
      </c>
      <c r="E34" s="8" t="s">
        <v>94</v>
      </c>
      <c r="F34" s="15" t="s">
        <v>95</v>
      </c>
      <c r="G34" s="15" t="s">
        <v>16</v>
      </c>
      <c r="H34" s="8">
        <v>16</v>
      </c>
      <c r="I34" s="8">
        <v>250</v>
      </c>
      <c r="J34" s="24">
        <f>H34*I34</f>
        <v>4000</v>
      </c>
    </row>
    <row r="35" spans="2:10" ht="15.75" x14ac:dyDescent="0.25">
      <c r="B35" s="33"/>
      <c r="C35" s="48" t="s">
        <v>126</v>
      </c>
      <c r="D35" s="49"/>
      <c r="E35" s="49"/>
      <c r="F35" s="49"/>
      <c r="G35" s="49"/>
      <c r="H35" s="50"/>
      <c r="I35" s="34"/>
      <c r="J35" s="40">
        <f>SUM(J10:J33)</f>
        <v>82568</v>
      </c>
    </row>
    <row r="36" spans="2:10" ht="16.5" thickBot="1" x14ac:dyDescent="0.3">
      <c r="B36" s="35"/>
      <c r="C36" s="51" t="s">
        <v>127</v>
      </c>
      <c r="D36" s="52"/>
      <c r="E36" s="52"/>
      <c r="F36" s="52"/>
      <c r="G36" s="52"/>
      <c r="H36" s="53"/>
      <c r="I36" s="36"/>
      <c r="J36" s="37">
        <f>J8+J35</f>
        <v>657568</v>
      </c>
    </row>
    <row r="37" spans="2:10" x14ac:dyDescent="0.2">
      <c r="C37" s="5"/>
      <c r="D37" s="5"/>
      <c r="E37" s="5"/>
      <c r="F37" s="6"/>
      <c r="G37" s="6"/>
      <c r="H37" s="5"/>
      <c r="I37" s="5"/>
      <c r="J37" s="5"/>
    </row>
    <row r="38" spans="2:10" x14ac:dyDescent="0.2">
      <c r="B38" s="56" t="s">
        <v>128</v>
      </c>
      <c r="C38" s="57"/>
      <c r="D38" s="57"/>
      <c r="E38" s="57"/>
      <c r="F38" s="57"/>
      <c r="G38" s="57"/>
      <c r="H38" s="57"/>
      <c r="I38" s="57"/>
      <c r="J38" s="57"/>
    </row>
  </sheetData>
  <sortState xmlns:xlrd2="http://schemas.microsoft.com/office/spreadsheetml/2017/richdata2" ref="C10:J34">
    <sortCondition ref="C10"/>
  </sortState>
  <mergeCells count="14">
    <mergeCell ref="J3:J4"/>
    <mergeCell ref="C35:H35"/>
    <mergeCell ref="C36:H36"/>
    <mergeCell ref="B2:J2"/>
    <mergeCell ref="B38:J38"/>
    <mergeCell ref="C3:D3"/>
    <mergeCell ref="C8:E8"/>
    <mergeCell ref="C5:E5"/>
    <mergeCell ref="C9:E9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Ассортиментная ведомость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2022-02-14T12:57:04Z</dcterms:modified>
</cp:coreProperties>
</file>