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7D2C5EC-26FA-44B4-91A5-35A838C927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5" i="1"/>
  <c r="G43" i="1"/>
  <c r="G42" i="1"/>
  <c r="G41" i="1"/>
  <c r="G40" i="1"/>
  <c r="G39" i="1"/>
  <c r="G29" i="1"/>
  <c r="G25" i="1"/>
  <c r="G24" i="1"/>
  <c r="G6" i="1"/>
  <c r="G7" i="1"/>
  <c r="G8" i="1"/>
  <c r="G9" i="1"/>
  <c r="G10" i="1"/>
  <c r="G11" i="1"/>
  <c r="G12" i="1"/>
  <c r="G13" i="1"/>
  <c r="G14" i="1"/>
  <c r="G37" i="1"/>
  <c r="G38" i="1"/>
  <c r="G33" i="1"/>
  <c r="G34" i="1"/>
  <c r="G28" i="1"/>
  <c r="G30" i="1"/>
  <c r="G20" i="1"/>
  <c r="G21" i="1"/>
  <c r="G22" i="1"/>
  <c r="G23" i="1"/>
  <c r="G15" i="1"/>
  <c r="G16" i="1"/>
  <c r="G17" i="1"/>
  <c r="G65" i="1" l="1"/>
  <c r="G57" i="1"/>
  <c r="G58" i="1" s="1"/>
  <c r="G51" i="1"/>
  <c r="G50" i="1"/>
  <c r="G49" i="1"/>
  <c r="G36" i="1"/>
  <c r="G32" i="1"/>
  <c r="G27" i="1"/>
  <c r="G19" i="1"/>
  <c r="G5" i="1"/>
  <c r="G46" i="1" l="1"/>
  <c r="G47" i="1" s="1"/>
  <c r="G52" i="1"/>
  <c r="G54" i="1" s="1"/>
  <c r="G66" i="1" l="1"/>
</calcChain>
</file>

<file path=xl/sharedStrings.xml><?xml version="1.0" encoding="utf-8"?>
<sst xmlns="http://schemas.openxmlformats.org/spreadsheetml/2006/main" count="114" uniqueCount="74">
  <si>
    <t>Наименование</t>
  </si>
  <si>
    <t>Ед.изм.</t>
  </si>
  <si>
    <t xml:space="preserve">Кол-во </t>
  </si>
  <si>
    <t>Цена,      руб</t>
  </si>
  <si>
    <t>Стоимость, руб</t>
  </si>
  <si>
    <t>МАФ, расходные материалы и работы по монтажу/демонтажу</t>
  </si>
  <si>
    <t>шт</t>
  </si>
  <si>
    <t>Отсыпка (гравий)</t>
  </si>
  <si>
    <r>
      <t>м</t>
    </r>
    <r>
      <rPr>
        <vertAlign val="superscript"/>
        <sz val="10"/>
        <rFont val="Arial"/>
        <family val="2"/>
        <charset val="204"/>
      </rPr>
      <t>3</t>
    </r>
  </si>
  <si>
    <t>Стоительный песок</t>
  </si>
  <si>
    <t>Плодородный грунт</t>
  </si>
  <si>
    <t>кг</t>
  </si>
  <si>
    <t>уп.(10л)</t>
  </si>
  <si>
    <t>Материалы для скамьи</t>
  </si>
  <si>
    <t>шт.</t>
  </si>
  <si>
    <t>уп.(2,5л)</t>
  </si>
  <si>
    <t>м</t>
  </si>
  <si>
    <t>Материалы для ступеней в саду</t>
  </si>
  <si>
    <t>Материалы для объемных подпорных стенок в саду</t>
  </si>
  <si>
    <t>ИТОГО:</t>
  </si>
  <si>
    <r>
      <t xml:space="preserve">Монтаж/демонтаж </t>
    </r>
    <r>
      <rPr>
        <sz val="10"/>
        <color theme="1"/>
        <rFont val="Arial"/>
        <family val="2"/>
        <charset val="204"/>
      </rPr>
      <t>(20% от стоимости материала)</t>
    </r>
  </si>
  <si>
    <t>Материалы для освещения сада и работы по его монтажу/демонтажу</t>
  </si>
  <si>
    <t>Светильник грунтовый (встраиваемый)</t>
  </si>
  <si>
    <t>Монтаж/демонтаж системы освещения</t>
  </si>
  <si>
    <t>услуга</t>
  </si>
  <si>
    <t>Посадочный материал и работы по озеленению/ демонтажу сада</t>
  </si>
  <si>
    <t>Растения согласно ассортиментной ведомости</t>
  </si>
  <si>
    <t>Посадка растений/демонтаж (20% от стоимости посадочного материала)</t>
  </si>
  <si>
    <t>Транспортные расходы, погрузочно-разгрузочные работ</t>
  </si>
  <si>
    <t>Доставка строительных материалов, газель (манипулятор)</t>
  </si>
  <si>
    <t>Доставка плодородного грунта, газель</t>
  </si>
  <si>
    <t>Доставка маф и остальных материалов, газель</t>
  </si>
  <si>
    <t>Доставка посадочного материала</t>
  </si>
  <si>
    <t>Погрузочно-разгрузочные работы (общее)</t>
  </si>
  <si>
    <t xml:space="preserve"> Общая стоимость реализации выстовочного сада:</t>
  </si>
  <si>
    <t>СМЕТА К ПРОЕКТУ ВЫСТАВОЧНОГО САДА "1000 и одна ночь"</t>
  </si>
  <si>
    <t>м2</t>
  </si>
  <si>
    <t>Материалы для беседки</t>
  </si>
  <si>
    <t>Газон рулонный</t>
  </si>
  <si>
    <t>Бордюр тротуарный 1000*200*80 синий</t>
  </si>
  <si>
    <t>Бордюр тротуарный 1000*200*80 красный</t>
  </si>
  <si>
    <t>Затирка для брусчатки</t>
  </si>
  <si>
    <t>уп.(25кг.)</t>
  </si>
  <si>
    <t xml:space="preserve">Тротуарная плитка 200*200*60 мм белый </t>
  </si>
  <si>
    <t>Тротуарная плитка 200*200*60 мм  желтый</t>
  </si>
  <si>
    <t>Тротуарная плитка 200*200*60 мм синий</t>
  </si>
  <si>
    <t>Тротуарная плитка 200*200*60 мм ("веер") синий</t>
  </si>
  <si>
    <t>Тротуарная плитка 300*300*60 мм светлый</t>
  </si>
  <si>
    <t>Тротуарная плитка 300*300*60 мм коричневый</t>
  </si>
  <si>
    <t>Декоративный элемент "Фонтан" (d-2,03, h-1,76)</t>
  </si>
  <si>
    <t>Комплент мебели для беседки (Диван, 2 кресла, стол)</t>
  </si>
  <si>
    <t>14.1. Деревянная опора</t>
  </si>
  <si>
    <t>14.2. Рейка сухая строганная (5*11*2200)</t>
  </si>
  <si>
    <t>14.3. Фанера 15*1525*1525</t>
  </si>
  <si>
    <t>14.4. Саморезы</t>
  </si>
  <si>
    <t>14.5. Антисептик</t>
  </si>
  <si>
    <t>14.6. Декоритивное пано на заказ</t>
  </si>
  <si>
    <t>15.1. Доска строганная (6000*100*40)</t>
  </si>
  <si>
    <t>15.2. Краска по дереву</t>
  </si>
  <si>
    <r>
      <t>17.1. Доска обрезная 100*20 мм /  м</t>
    </r>
    <r>
      <rPr>
        <vertAlign val="superscript"/>
        <sz val="10"/>
        <color theme="1"/>
        <rFont val="Arial"/>
        <family val="2"/>
        <charset val="204"/>
      </rPr>
      <t>3</t>
    </r>
  </si>
  <si>
    <t>17.2. Сетка дорожная с ячейкой 100*100</t>
  </si>
  <si>
    <r>
      <t>17.3. Бетон (B15) М200 (на гравии) /м</t>
    </r>
    <r>
      <rPr>
        <vertAlign val="superscript"/>
        <sz val="10"/>
        <color theme="1"/>
        <rFont val="Arial"/>
        <family val="2"/>
        <charset val="204"/>
      </rPr>
      <t>3</t>
    </r>
  </si>
  <si>
    <t>18.1. Доска обрезная 100*20</t>
  </si>
  <si>
    <t>18.2. Арматура d8</t>
  </si>
  <si>
    <t>18.3. Бетон (B15)</t>
  </si>
  <si>
    <t>15.3. Рейка сухая строганная (5*11*2200)</t>
  </si>
  <si>
    <t>18.4. Сетка дорожная 100*100*5мм</t>
  </si>
  <si>
    <t>18.5. Искуственный камень</t>
  </si>
  <si>
    <t>Декоративное пано "Узор"</t>
  </si>
  <si>
    <t>Фонарный столб ст-01</t>
  </si>
  <si>
    <t>14.7. Вуаль</t>
  </si>
  <si>
    <t>Бра настенное "Лотос"</t>
  </si>
  <si>
    <t>Вазон (Ø 30 см)</t>
  </si>
  <si>
    <t>Ваза с цветами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</si>
</sst>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i/>
      <sz val="10"/>
      <color rgb="FF7030A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color theme="3" tint="0.39997558519241921"/>
      <name val="Arial"/>
      <family val="2"/>
      <charset val="204"/>
    </font>
    <font>
      <sz val="9"/>
      <color rgb="FF555555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horizontal="center"/>
    </xf>
    <xf numFmtId="0" fontId="2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3" borderId="4" xfId="0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4" xfId="1" applyBorder="1">
      <alignment horizontal="center"/>
    </xf>
    <xf numFmtId="0" fontId="8" fillId="0" borderId="4" xfId="1" applyFont="1" applyBorder="1" applyAlignment="1">
      <alignment horizontal="left" wrapText="1"/>
    </xf>
    <xf numFmtId="0" fontId="8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1">
      <alignment horizontal="center"/>
    </xf>
    <xf numFmtId="0" fontId="3" fillId="0" borderId="0" xfId="1" applyFont="1">
      <alignment horizontal="center"/>
    </xf>
    <xf numFmtId="0" fontId="5" fillId="0" borderId="0" xfId="1" applyFont="1" applyAlignment="1">
      <alignment horizontal="center"/>
    </xf>
    <xf numFmtId="0" fontId="9" fillId="0" borderId="0" xfId="1" applyFont="1">
      <alignment horizontal="center"/>
    </xf>
    <xf numFmtId="0" fontId="10" fillId="0" borderId="0" xfId="1" applyFont="1" applyAlignment="1">
      <alignment horizontal="center" vertical="center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4" xfId="1" applyFont="1" applyBorder="1" applyAlignment="1">
      <alignment horizontal="left"/>
    </xf>
    <xf numFmtId="0" fontId="8" fillId="0" borderId="4" xfId="1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 vertical="center"/>
    </xf>
    <xf numFmtId="0" fontId="2" fillId="0" borderId="4" xfId="0" applyFont="1" applyBorder="1"/>
    <xf numFmtId="0" fontId="13" fillId="0" borderId="0" xfId="1" applyFont="1" applyAlignment="1">
      <alignment horizontal="left"/>
    </xf>
    <xf numFmtId="0" fontId="2" fillId="0" borderId="4" xfId="0" applyFont="1" applyBorder="1" applyAlignment="1">
      <alignment horizontal="center"/>
    </xf>
    <xf numFmtId="0" fontId="14" fillId="0" borderId="4" xfId="0" applyFont="1" applyBorder="1"/>
    <xf numFmtId="0" fontId="2" fillId="0" borderId="4" xfId="0" applyFont="1" applyBorder="1" applyAlignment="1">
      <alignment horizontal="left"/>
    </xf>
    <xf numFmtId="0" fontId="8" fillId="0" borderId="4" xfId="1" applyFont="1" applyBorder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6" fillId="0" borderId="0" xfId="0" applyFont="1"/>
    <xf numFmtId="0" fontId="8" fillId="0" borderId="0" xfId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7" fillId="0" borderId="4" xfId="1" applyFont="1" applyBorder="1" applyAlignment="1">
      <alignment horizontal="left"/>
    </xf>
    <xf numFmtId="1" fontId="2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19" fillId="0" borderId="0" xfId="0" applyFont="1"/>
    <xf numFmtId="0" fontId="8" fillId="0" borderId="4" xfId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0" xfId="2" applyFont="1"/>
    <xf numFmtId="0" fontId="2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4" xfId="1" applyBorder="1" applyAlignment="1">
      <alignment horizontal="center"/>
    </xf>
    <xf numFmtId="0" fontId="2" fillId="0" borderId="4" xfId="1" applyBorder="1" applyAlignment="1">
      <alignment horizontal="center" vertical="center"/>
    </xf>
    <xf numFmtId="1" fontId="2" fillId="0" borderId="0" xfId="0" applyNumberFormat="1" applyFont="1"/>
    <xf numFmtId="0" fontId="2" fillId="0" borderId="4" xfId="1" applyFill="1" applyBorder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" fillId="0" borderId="0" xfId="0" applyFont="1" applyBorder="1"/>
    <xf numFmtId="0" fontId="2" fillId="0" borderId="1" xfId="0" applyFont="1" applyBorder="1"/>
    <xf numFmtId="0" fontId="10" fillId="4" borderId="4" xfId="1" applyFont="1" applyFill="1" applyBorder="1" applyAlignment="1">
      <alignment horizontal="right"/>
    </xf>
    <xf numFmtId="0" fontId="23" fillId="0" borderId="0" xfId="0" applyFont="1"/>
    <xf numFmtId="0" fontId="25" fillId="3" borderId="4" xfId="0" applyFont="1" applyFill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center" vertical="top"/>
    </xf>
    <xf numFmtId="3" fontId="25" fillId="3" borderId="4" xfId="0" applyNumberFormat="1" applyFont="1" applyFill="1" applyBorder="1" applyAlignment="1"/>
    <xf numFmtId="3" fontId="3" fillId="3" borderId="4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right" vertical="center"/>
    </xf>
    <xf numFmtId="0" fontId="24" fillId="3" borderId="2" xfId="0" applyFont="1" applyFill="1" applyBorder="1" applyAlignment="1">
      <alignment horizontal="right" vertical="center"/>
    </xf>
    <xf numFmtId="0" fontId="24" fillId="3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86"/>
  <sheetViews>
    <sheetView tabSelected="1" topLeftCell="A47" workbookViewId="0">
      <selection activeCell="B60" sqref="B60:B64"/>
    </sheetView>
  </sheetViews>
  <sheetFormatPr defaultColWidth="9.1796875" defaultRowHeight="12.5" x14ac:dyDescent="0.25"/>
  <cols>
    <col min="1" max="1" width="4.7265625" style="1" customWidth="1"/>
    <col min="2" max="2" width="4" style="1" customWidth="1"/>
    <col min="3" max="3" width="51.81640625" style="1" customWidth="1"/>
    <col min="4" max="4" width="9.1796875" style="1"/>
    <col min="5" max="5" width="9.1796875" style="1" customWidth="1"/>
    <col min="6" max="6" width="11.1796875" style="3" customWidth="1"/>
    <col min="7" max="7" width="13.1796875" style="2" customWidth="1"/>
    <col min="8" max="8" width="5.54296875" style="1" customWidth="1"/>
    <col min="9" max="9" width="4.7265625" style="1" customWidth="1"/>
    <col min="10" max="10" width="49" style="1" customWidth="1"/>
    <col min="11" max="11" width="6.453125" style="2" customWidth="1"/>
    <col min="12" max="12" width="7.81640625" style="1" customWidth="1"/>
    <col min="13" max="13" width="6.7265625" style="2" customWidth="1"/>
    <col min="14" max="14" width="9.453125" style="2" customWidth="1"/>
    <col min="15" max="15" width="2.7265625" style="1" customWidth="1"/>
    <col min="16" max="16" width="3.26953125" style="1" customWidth="1"/>
    <col min="17" max="17" width="41.453125" style="1" customWidth="1"/>
    <col min="18" max="18" width="7.1796875" style="3" customWidth="1"/>
    <col min="19" max="19" width="5.7265625" style="3" customWidth="1"/>
    <col min="20" max="20" width="9.453125" style="3" customWidth="1"/>
    <col min="21" max="21" width="11.26953125" style="3" customWidth="1"/>
    <col min="22" max="22" width="8.7265625" style="1" customWidth="1"/>
    <col min="23" max="23" width="11.453125" style="1" customWidth="1"/>
    <col min="24" max="24" width="9.1796875" style="1"/>
    <col min="25" max="25" width="28.81640625" style="1" customWidth="1"/>
    <col min="26" max="27" width="9.1796875" style="1"/>
    <col min="28" max="28" width="21.453125" style="1" customWidth="1"/>
    <col min="29" max="16384" width="9.1796875" style="1"/>
  </cols>
  <sheetData>
    <row r="2" spans="2:31" ht="18" x14ac:dyDescent="0.4">
      <c r="B2" s="91" t="s">
        <v>35</v>
      </c>
      <c r="C2" s="92"/>
      <c r="D2" s="92"/>
      <c r="E2" s="92"/>
      <c r="F2" s="92"/>
      <c r="G2" s="93"/>
      <c r="Y2" s="2"/>
      <c r="Z2" s="4"/>
      <c r="AC2" s="2"/>
      <c r="AD2" s="2"/>
      <c r="AE2" s="2"/>
    </row>
    <row r="3" spans="2:31" ht="26" x14ac:dyDescent="0.3">
      <c r="B3" s="5"/>
      <c r="C3" s="6" t="s">
        <v>0</v>
      </c>
      <c r="D3" s="7" t="s">
        <v>1</v>
      </c>
      <c r="E3" s="8" t="s">
        <v>2</v>
      </c>
      <c r="F3" s="8" t="s">
        <v>3</v>
      </c>
      <c r="G3" s="8" t="s">
        <v>4</v>
      </c>
      <c r="Y3" s="2"/>
      <c r="Z3" s="4"/>
      <c r="AC3" s="2"/>
      <c r="AD3" s="2"/>
      <c r="AE3" s="2"/>
    </row>
    <row r="4" spans="2:31" ht="15.5" x14ac:dyDescent="0.3">
      <c r="B4" s="94" t="s">
        <v>5</v>
      </c>
      <c r="C4" s="95"/>
      <c r="D4" s="95"/>
      <c r="E4" s="95"/>
      <c r="F4" s="95"/>
      <c r="G4" s="96"/>
      <c r="J4" s="9"/>
      <c r="K4" s="3"/>
      <c r="L4" s="10"/>
      <c r="M4" s="10"/>
      <c r="N4" s="10"/>
      <c r="O4" s="10"/>
      <c r="Q4" s="9"/>
      <c r="S4" s="11"/>
      <c r="T4" s="11"/>
      <c r="U4" s="11"/>
      <c r="Y4" s="2"/>
      <c r="Z4" s="12"/>
      <c r="AC4" s="2"/>
      <c r="AD4" s="2"/>
      <c r="AE4" s="2"/>
    </row>
    <row r="5" spans="2:31" s="3" customFormat="1" ht="14" x14ac:dyDescent="0.3">
      <c r="B5" s="13">
        <v>1</v>
      </c>
      <c r="C5" s="14" t="s">
        <v>48</v>
      </c>
      <c r="D5" s="15" t="s">
        <v>36</v>
      </c>
      <c r="E5" s="52">
        <v>51</v>
      </c>
      <c r="F5" s="84">
        <v>830</v>
      </c>
      <c r="G5" s="84">
        <f>E5*F5</f>
        <v>42330</v>
      </c>
      <c r="I5" s="17"/>
      <c r="J5" s="18"/>
      <c r="K5" s="19"/>
      <c r="Q5" s="20"/>
      <c r="R5" s="21"/>
      <c r="AB5" s="11"/>
      <c r="AC5" s="11"/>
      <c r="AD5" s="11"/>
    </row>
    <row r="6" spans="2:31" s="3" customFormat="1" ht="14" x14ac:dyDescent="0.3">
      <c r="B6" s="13">
        <v>2</v>
      </c>
      <c r="C6" s="14" t="s">
        <v>47</v>
      </c>
      <c r="D6" s="15" t="s">
        <v>36</v>
      </c>
      <c r="E6" s="52">
        <v>11</v>
      </c>
      <c r="F6" s="84">
        <v>830</v>
      </c>
      <c r="G6" s="84">
        <f t="shared" ref="G6:G14" si="0">E6*F6</f>
        <v>9130</v>
      </c>
      <c r="I6" s="17"/>
      <c r="J6" s="18"/>
      <c r="K6" s="19"/>
      <c r="Q6" s="20"/>
      <c r="R6" s="21"/>
      <c r="AB6" s="11"/>
      <c r="AC6" s="11"/>
      <c r="AD6" s="11"/>
    </row>
    <row r="7" spans="2:31" ht="13" x14ac:dyDescent="0.3">
      <c r="B7" s="13">
        <v>3</v>
      </c>
      <c r="C7" s="14" t="s">
        <v>43</v>
      </c>
      <c r="D7" s="15" t="s">
        <v>36</v>
      </c>
      <c r="E7" s="52">
        <v>1</v>
      </c>
      <c r="F7" s="84">
        <v>1496</v>
      </c>
      <c r="G7" s="84">
        <f t="shared" si="0"/>
        <v>1496</v>
      </c>
      <c r="I7" s="17"/>
      <c r="P7" s="17"/>
      <c r="Q7" s="22"/>
      <c r="R7" s="23"/>
      <c r="Y7" s="2"/>
      <c r="Z7" s="24"/>
      <c r="AC7" s="2"/>
      <c r="AD7" s="2"/>
      <c r="AE7" s="2"/>
    </row>
    <row r="8" spans="2:31" ht="13" x14ac:dyDescent="0.3">
      <c r="B8" s="13">
        <v>4</v>
      </c>
      <c r="C8" s="14" t="s">
        <v>45</v>
      </c>
      <c r="D8" s="15" t="s">
        <v>36</v>
      </c>
      <c r="E8" s="52">
        <v>2</v>
      </c>
      <c r="F8" s="84">
        <v>1496</v>
      </c>
      <c r="G8" s="84">
        <f t="shared" si="0"/>
        <v>2992</v>
      </c>
      <c r="I8" s="17"/>
      <c r="P8" s="17"/>
      <c r="Q8" s="22"/>
      <c r="R8" s="23"/>
      <c r="Y8" s="2"/>
      <c r="Z8" s="24"/>
      <c r="AC8" s="2"/>
      <c r="AD8" s="2"/>
      <c r="AE8" s="2"/>
    </row>
    <row r="9" spans="2:31" ht="13" x14ac:dyDescent="0.3">
      <c r="B9" s="13">
        <v>5</v>
      </c>
      <c r="C9" s="14" t="s">
        <v>44</v>
      </c>
      <c r="D9" s="15" t="s">
        <v>36</v>
      </c>
      <c r="E9" s="52">
        <v>1</v>
      </c>
      <c r="F9" s="84">
        <v>1496</v>
      </c>
      <c r="G9" s="84">
        <f t="shared" si="0"/>
        <v>1496</v>
      </c>
      <c r="I9" s="17"/>
      <c r="P9" s="17"/>
      <c r="Q9" s="22"/>
      <c r="R9" s="23"/>
      <c r="Y9" s="2"/>
      <c r="Z9" s="24"/>
      <c r="AC9" s="2"/>
      <c r="AD9" s="2"/>
      <c r="AE9" s="2"/>
    </row>
    <row r="10" spans="2:31" ht="13" x14ac:dyDescent="0.3">
      <c r="B10" s="13">
        <v>6</v>
      </c>
      <c r="C10" s="14" t="s">
        <v>46</v>
      </c>
      <c r="D10" s="15" t="s">
        <v>36</v>
      </c>
      <c r="E10" s="52">
        <v>1</v>
      </c>
      <c r="F10" s="84">
        <v>1460</v>
      </c>
      <c r="G10" s="84">
        <f t="shared" si="0"/>
        <v>1460</v>
      </c>
      <c r="I10" s="17"/>
      <c r="P10" s="17"/>
      <c r="Q10" s="22"/>
      <c r="R10" s="23"/>
      <c r="Y10" s="2"/>
      <c r="Z10" s="24"/>
      <c r="AC10" s="2"/>
      <c r="AD10" s="2"/>
      <c r="AE10" s="2"/>
    </row>
    <row r="11" spans="2:31" ht="13" x14ac:dyDescent="0.3">
      <c r="B11" s="13">
        <v>7</v>
      </c>
      <c r="C11" s="14" t="s">
        <v>39</v>
      </c>
      <c r="D11" s="15" t="s">
        <v>14</v>
      </c>
      <c r="E11" s="52">
        <v>14</v>
      </c>
      <c r="F11" s="84">
        <v>1050</v>
      </c>
      <c r="G11" s="84">
        <f t="shared" si="0"/>
        <v>14700</v>
      </c>
      <c r="I11" s="17"/>
      <c r="P11" s="17"/>
      <c r="Q11" s="22"/>
      <c r="R11" s="23"/>
      <c r="Y11" s="2"/>
      <c r="Z11" s="24"/>
      <c r="AC11" s="2"/>
      <c r="AD11" s="2"/>
      <c r="AE11" s="2"/>
    </row>
    <row r="12" spans="2:31" ht="13" x14ac:dyDescent="0.3">
      <c r="B12" s="13">
        <v>8</v>
      </c>
      <c r="C12" s="14" t="s">
        <v>40</v>
      </c>
      <c r="D12" s="15" t="s">
        <v>14</v>
      </c>
      <c r="E12" s="52">
        <v>12</v>
      </c>
      <c r="F12" s="84">
        <v>1050</v>
      </c>
      <c r="G12" s="84">
        <f t="shared" si="0"/>
        <v>12600</v>
      </c>
      <c r="I12" s="17"/>
      <c r="P12" s="17"/>
      <c r="Q12" s="22"/>
      <c r="R12" s="23"/>
      <c r="Y12" s="2"/>
      <c r="Z12" s="24"/>
      <c r="AC12" s="2"/>
      <c r="AD12" s="2"/>
      <c r="AE12" s="2"/>
    </row>
    <row r="13" spans="2:31" ht="13" x14ac:dyDescent="0.3">
      <c r="B13" s="13">
        <v>9</v>
      </c>
      <c r="C13" s="14" t="s">
        <v>41</v>
      </c>
      <c r="D13" s="15" t="s">
        <v>42</v>
      </c>
      <c r="E13" s="52">
        <v>1</v>
      </c>
      <c r="F13" s="84">
        <v>620</v>
      </c>
      <c r="G13" s="84">
        <f t="shared" si="0"/>
        <v>620</v>
      </c>
      <c r="I13" s="17"/>
      <c r="P13" s="17"/>
      <c r="Q13" s="22"/>
      <c r="R13" s="23"/>
      <c r="Y13" s="2"/>
      <c r="Z13" s="24"/>
      <c r="AC13" s="2"/>
      <c r="AD13" s="2"/>
      <c r="AE13" s="2"/>
    </row>
    <row r="14" spans="2:31" ht="13" x14ac:dyDescent="0.3">
      <c r="B14" s="13">
        <v>10</v>
      </c>
      <c r="C14" s="14" t="s">
        <v>38</v>
      </c>
      <c r="D14" s="15" t="s">
        <v>36</v>
      </c>
      <c r="E14" s="52">
        <v>45</v>
      </c>
      <c r="F14" s="84">
        <v>200</v>
      </c>
      <c r="G14" s="84">
        <f t="shared" si="0"/>
        <v>9000</v>
      </c>
      <c r="I14" s="17"/>
      <c r="P14" s="17"/>
      <c r="Q14" s="22"/>
      <c r="R14" s="23"/>
      <c r="Y14" s="2"/>
      <c r="Z14" s="24"/>
      <c r="AC14" s="2"/>
      <c r="AD14" s="2"/>
      <c r="AE14" s="2"/>
    </row>
    <row r="15" spans="2:31" ht="14.5" x14ac:dyDescent="0.25">
      <c r="B15" s="13">
        <v>11</v>
      </c>
      <c r="C15" s="29" t="s">
        <v>7</v>
      </c>
      <c r="D15" s="30" t="s">
        <v>8</v>
      </c>
      <c r="E15" s="82">
        <v>40</v>
      </c>
      <c r="F15" s="84">
        <v>2500</v>
      </c>
      <c r="G15" s="84">
        <f>E15*F15</f>
        <v>100000</v>
      </c>
      <c r="I15" s="17"/>
      <c r="J15" s="31"/>
      <c r="K15" s="32"/>
      <c r="L15" s="3"/>
      <c r="M15" s="3"/>
      <c r="N15" s="3"/>
      <c r="P15" s="17"/>
      <c r="Q15" s="25"/>
      <c r="R15" s="26"/>
      <c r="U15" s="27"/>
      <c r="Y15" s="2"/>
      <c r="AC15" s="2"/>
      <c r="AD15" s="2"/>
      <c r="AE15" s="2"/>
    </row>
    <row r="16" spans="2:31" ht="14.5" x14ac:dyDescent="0.25">
      <c r="B16" s="13">
        <v>12</v>
      </c>
      <c r="C16" s="33" t="s">
        <v>9</v>
      </c>
      <c r="D16" s="30" t="s">
        <v>8</v>
      </c>
      <c r="E16" s="82">
        <v>16</v>
      </c>
      <c r="F16" s="84">
        <v>650</v>
      </c>
      <c r="G16" s="84">
        <f t="shared" ref="G16:G17" si="1">E16*F16</f>
        <v>10400</v>
      </c>
      <c r="K16" s="3"/>
      <c r="L16" s="3"/>
      <c r="M16" s="3"/>
      <c r="N16" s="3"/>
      <c r="P16" s="17"/>
      <c r="Q16" s="34"/>
      <c r="R16" s="23"/>
      <c r="Y16" s="2"/>
      <c r="AC16" s="2"/>
      <c r="AD16" s="2"/>
      <c r="AE16" s="2"/>
    </row>
    <row r="17" spans="2:35" ht="14.5" x14ac:dyDescent="0.3">
      <c r="B17" s="13">
        <v>13</v>
      </c>
      <c r="C17" s="33" t="s">
        <v>10</v>
      </c>
      <c r="D17" s="30" t="s">
        <v>8</v>
      </c>
      <c r="E17" s="83">
        <v>5</v>
      </c>
      <c r="F17" s="84">
        <v>850</v>
      </c>
      <c r="G17" s="84">
        <f t="shared" si="1"/>
        <v>4250</v>
      </c>
      <c r="J17" s="20"/>
      <c r="K17" s="21"/>
      <c r="L17" s="3"/>
      <c r="M17" s="3"/>
      <c r="N17" s="3"/>
      <c r="P17" s="2"/>
      <c r="R17" s="26"/>
      <c r="Y17" s="2"/>
      <c r="AC17" s="2"/>
      <c r="AD17" s="2"/>
      <c r="AE17" s="2"/>
    </row>
    <row r="18" spans="2:35" ht="13" x14ac:dyDescent="0.3">
      <c r="B18" s="13">
        <v>14</v>
      </c>
      <c r="C18" s="36" t="s">
        <v>37</v>
      </c>
      <c r="D18" s="33"/>
      <c r="E18" s="33"/>
      <c r="F18" s="84"/>
      <c r="G18" s="84"/>
      <c r="I18" s="17"/>
      <c r="J18" s="22"/>
      <c r="K18" s="23"/>
      <c r="L18" s="3"/>
      <c r="M18" s="3"/>
      <c r="N18" s="3"/>
      <c r="P18" s="2"/>
      <c r="R18" s="26"/>
      <c r="Y18" s="2"/>
      <c r="Z18" s="24"/>
      <c r="AC18" s="2"/>
      <c r="AD18" s="2"/>
      <c r="AE18" s="2"/>
    </row>
    <row r="19" spans="2:35" x14ac:dyDescent="0.25">
      <c r="B19" s="13"/>
      <c r="C19" s="37" t="s">
        <v>51</v>
      </c>
      <c r="D19" s="38" t="s">
        <v>6</v>
      </c>
      <c r="E19" s="35">
        <v>8</v>
      </c>
      <c r="F19" s="84">
        <v>805</v>
      </c>
      <c r="G19" s="84">
        <f>E19*F19</f>
        <v>6440</v>
      </c>
      <c r="I19" s="17"/>
      <c r="J19" s="25"/>
      <c r="K19" s="26"/>
      <c r="L19" s="3"/>
      <c r="M19" s="3"/>
      <c r="N19" s="27"/>
      <c r="P19" s="2"/>
      <c r="Q19" s="39"/>
      <c r="R19" s="40"/>
      <c r="Y19" s="2"/>
      <c r="Z19" s="28"/>
      <c r="AC19" s="2"/>
      <c r="AD19" s="2"/>
      <c r="AE19" s="2"/>
    </row>
    <row r="20" spans="2:35" x14ac:dyDescent="0.25">
      <c r="B20" s="13"/>
      <c r="C20" s="33" t="s">
        <v>52</v>
      </c>
      <c r="D20" s="35" t="s">
        <v>6</v>
      </c>
      <c r="E20" s="35">
        <v>10</v>
      </c>
      <c r="F20" s="84">
        <v>60</v>
      </c>
      <c r="G20" s="84">
        <f t="shared" ref="G20:G25" si="2">E20*F20</f>
        <v>600</v>
      </c>
      <c r="I20" s="17"/>
      <c r="J20" s="34"/>
      <c r="K20" s="41"/>
      <c r="L20" s="3"/>
      <c r="M20" s="3"/>
      <c r="N20" s="3"/>
      <c r="P20" s="2"/>
      <c r="Q20" s="25"/>
      <c r="R20" s="26"/>
      <c r="Y20" s="2"/>
      <c r="Z20" s="28"/>
      <c r="AC20" s="2"/>
      <c r="AD20" s="2"/>
      <c r="AE20" s="2"/>
    </row>
    <row r="21" spans="2:35" x14ac:dyDescent="0.25">
      <c r="B21" s="13"/>
      <c r="C21" s="33" t="s">
        <v>53</v>
      </c>
      <c r="D21" s="35" t="s">
        <v>6</v>
      </c>
      <c r="E21" s="35">
        <v>3</v>
      </c>
      <c r="F21" s="84">
        <v>2056</v>
      </c>
      <c r="G21" s="84">
        <f t="shared" si="2"/>
        <v>6168</v>
      </c>
      <c r="I21" s="17"/>
      <c r="J21" s="34"/>
      <c r="K21" s="41"/>
      <c r="L21" s="3"/>
      <c r="M21" s="3"/>
      <c r="N21" s="3"/>
      <c r="P21" s="2"/>
      <c r="Q21" s="25"/>
      <c r="R21" s="26"/>
      <c r="Y21" s="2"/>
      <c r="Z21" s="28"/>
      <c r="AC21" s="2"/>
      <c r="AD21" s="2"/>
      <c r="AE21" s="2"/>
    </row>
    <row r="22" spans="2:35" ht="13" x14ac:dyDescent="0.3">
      <c r="B22" s="13"/>
      <c r="C22" s="33" t="s">
        <v>54</v>
      </c>
      <c r="D22" s="35" t="s">
        <v>11</v>
      </c>
      <c r="E22" s="35">
        <v>5</v>
      </c>
      <c r="F22" s="84">
        <v>350</v>
      </c>
      <c r="G22" s="84">
        <f t="shared" si="2"/>
        <v>1750</v>
      </c>
      <c r="I22" s="17"/>
      <c r="K22" s="26"/>
      <c r="L22" s="3"/>
      <c r="M22" s="3"/>
      <c r="N22" s="3"/>
      <c r="P22" s="2"/>
      <c r="Q22" s="42"/>
      <c r="R22" s="9"/>
      <c r="Y22" s="2"/>
      <c r="Z22" s="28"/>
      <c r="AC22" s="2"/>
      <c r="AD22" s="2"/>
      <c r="AE22" s="2"/>
    </row>
    <row r="23" spans="2:35" x14ac:dyDescent="0.25">
      <c r="B23" s="13"/>
      <c r="C23" s="33" t="s">
        <v>55</v>
      </c>
      <c r="D23" s="35" t="s">
        <v>12</v>
      </c>
      <c r="E23" s="35">
        <v>1</v>
      </c>
      <c r="F23" s="84">
        <v>4500</v>
      </c>
      <c r="G23" s="84">
        <f t="shared" si="2"/>
        <v>4500</v>
      </c>
      <c r="I23" s="17"/>
      <c r="K23" s="26"/>
      <c r="L23" s="3"/>
      <c r="M23" s="3"/>
      <c r="N23" s="3"/>
      <c r="P23" s="2"/>
      <c r="Q23" s="28"/>
      <c r="R23" s="43"/>
      <c r="S23" s="2"/>
      <c r="T23" s="2"/>
      <c r="U23" s="2"/>
      <c r="Y23" s="2"/>
      <c r="Z23" s="28"/>
      <c r="AC23" s="2"/>
      <c r="AD23" s="2"/>
      <c r="AE23" s="2"/>
    </row>
    <row r="24" spans="2:35" x14ac:dyDescent="0.25">
      <c r="B24" s="13"/>
      <c r="C24" s="33" t="s">
        <v>56</v>
      </c>
      <c r="D24" s="35" t="s">
        <v>6</v>
      </c>
      <c r="E24" s="35">
        <v>3</v>
      </c>
      <c r="F24" s="84">
        <v>70000</v>
      </c>
      <c r="G24" s="84">
        <f t="shared" si="2"/>
        <v>210000</v>
      </c>
      <c r="I24" s="17"/>
      <c r="K24" s="26"/>
      <c r="L24" s="3"/>
      <c r="M24" s="3"/>
      <c r="N24" s="3"/>
      <c r="P24" s="2"/>
      <c r="Q24" s="28"/>
      <c r="R24" s="43"/>
      <c r="S24" s="2"/>
      <c r="T24" s="2"/>
      <c r="U24" s="2"/>
      <c r="Y24" s="2"/>
      <c r="Z24" s="28"/>
      <c r="AC24" s="2"/>
      <c r="AD24" s="2"/>
      <c r="AE24" s="2"/>
    </row>
    <row r="25" spans="2:35" x14ac:dyDescent="0.25">
      <c r="B25" s="13"/>
      <c r="C25" s="33" t="s">
        <v>70</v>
      </c>
      <c r="D25" s="35" t="s">
        <v>6</v>
      </c>
      <c r="E25" s="35">
        <v>4</v>
      </c>
      <c r="F25" s="84">
        <v>7000</v>
      </c>
      <c r="G25" s="84">
        <f t="shared" si="2"/>
        <v>28000</v>
      </c>
      <c r="I25" s="17"/>
      <c r="K25" s="26"/>
      <c r="L25" s="3"/>
      <c r="M25" s="3"/>
      <c r="N25" s="3"/>
      <c r="P25" s="2"/>
      <c r="Q25" s="28"/>
      <c r="R25" s="43"/>
      <c r="S25" s="2"/>
      <c r="T25" s="2"/>
      <c r="U25" s="2"/>
      <c r="Y25" s="2"/>
      <c r="Z25" s="28"/>
      <c r="AC25" s="2"/>
      <c r="AD25" s="2"/>
      <c r="AE25" s="2"/>
    </row>
    <row r="26" spans="2:35" ht="13" x14ac:dyDescent="0.3">
      <c r="B26" s="13">
        <v>15</v>
      </c>
      <c r="C26" s="36" t="s">
        <v>13</v>
      </c>
      <c r="D26" s="16"/>
      <c r="E26" s="16"/>
      <c r="F26" s="84"/>
      <c r="G26" s="84"/>
      <c r="I26" s="17"/>
      <c r="J26" s="42"/>
      <c r="K26" s="44"/>
      <c r="L26" s="3"/>
      <c r="M26" s="3"/>
      <c r="N26" s="3"/>
      <c r="P26" s="2"/>
      <c r="R26" s="2"/>
      <c r="Y26" s="2"/>
      <c r="AC26" s="2"/>
      <c r="AD26" s="2"/>
      <c r="AE26" s="2"/>
    </row>
    <row r="27" spans="2:35" ht="15" customHeight="1" x14ac:dyDescent="0.25">
      <c r="B27" s="13"/>
      <c r="C27" s="33" t="s">
        <v>57</v>
      </c>
      <c r="D27" s="16" t="s">
        <v>14</v>
      </c>
      <c r="E27" s="16">
        <v>4</v>
      </c>
      <c r="F27" s="84">
        <v>500</v>
      </c>
      <c r="G27" s="84">
        <f>E27*F27</f>
        <v>2000</v>
      </c>
      <c r="I27" s="17"/>
      <c r="J27" s="28"/>
      <c r="K27" s="23"/>
      <c r="L27" s="3"/>
      <c r="M27" s="3"/>
      <c r="N27" s="3"/>
      <c r="O27" s="2"/>
      <c r="P27" s="2"/>
      <c r="R27" s="2"/>
      <c r="Y27" s="2"/>
      <c r="AC27" s="2"/>
      <c r="AD27" s="2"/>
      <c r="AE27" s="2"/>
      <c r="AG27" s="2"/>
      <c r="AH27" s="2"/>
      <c r="AI27" s="2"/>
    </row>
    <row r="28" spans="2:35" ht="15" customHeight="1" x14ac:dyDescent="0.3">
      <c r="B28" s="13"/>
      <c r="C28" s="33" t="s">
        <v>58</v>
      </c>
      <c r="D28" s="16" t="s">
        <v>15</v>
      </c>
      <c r="E28" s="16">
        <v>1</v>
      </c>
      <c r="F28" s="84">
        <v>592</v>
      </c>
      <c r="G28" s="84">
        <f t="shared" ref="G28:G30" si="3">E28*F28</f>
        <v>592</v>
      </c>
      <c r="K28" s="3"/>
      <c r="L28" s="45"/>
      <c r="M28" s="3"/>
      <c r="N28" s="3"/>
      <c r="O28" s="2"/>
      <c r="R28" s="2"/>
      <c r="Y28" s="2"/>
      <c r="Z28" s="46"/>
      <c r="AC28" s="2"/>
      <c r="AD28" s="2"/>
      <c r="AE28" s="2"/>
      <c r="AG28" s="2"/>
      <c r="AH28" s="2"/>
      <c r="AI28" s="2"/>
    </row>
    <row r="29" spans="2:35" ht="15" customHeight="1" x14ac:dyDescent="0.3">
      <c r="B29" s="13"/>
      <c r="C29" s="33" t="s">
        <v>65</v>
      </c>
      <c r="D29" s="16" t="s">
        <v>6</v>
      </c>
      <c r="E29" s="16">
        <v>2</v>
      </c>
      <c r="F29" s="84">
        <v>60</v>
      </c>
      <c r="G29" s="84">
        <f t="shared" si="3"/>
        <v>120</v>
      </c>
      <c r="K29" s="3"/>
      <c r="L29" s="45"/>
      <c r="M29" s="3"/>
      <c r="N29" s="3"/>
      <c r="O29" s="2"/>
      <c r="R29" s="2"/>
      <c r="Y29" s="2"/>
      <c r="Z29" s="46"/>
      <c r="AC29" s="2"/>
      <c r="AD29" s="2"/>
      <c r="AE29" s="2"/>
      <c r="AG29" s="2"/>
      <c r="AH29" s="2"/>
      <c r="AI29" s="2"/>
    </row>
    <row r="30" spans="2:35" ht="15" customHeight="1" x14ac:dyDescent="0.3">
      <c r="B30" s="13">
        <v>16</v>
      </c>
      <c r="C30" s="47" t="s">
        <v>49</v>
      </c>
      <c r="D30" s="30" t="s">
        <v>6</v>
      </c>
      <c r="E30" s="16">
        <v>1</v>
      </c>
      <c r="F30" s="84">
        <v>167000</v>
      </c>
      <c r="G30" s="84">
        <f t="shared" si="3"/>
        <v>167000</v>
      </c>
      <c r="I30" s="17"/>
      <c r="J30" s="42"/>
      <c r="R30" s="2"/>
      <c r="Y30" s="2"/>
      <c r="Z30" s="46"/>
      <c r="AC30" s="2"/>
      <c r="AD30" s="2"/>
      <c r="AE30" s="2"/>
    </row>
    <row r="31" spans="2:35" ht="13" x14ac:dyDescent="0.3">
      <c r="B31" s="13">
        <v>17</v>
      </c>
      <c r="C31" s="36" t="s">
        <v>17</v>
      </c>
      <c r="D31" s="35"/>
      <c r="E31" s="33"/>
      <c r="F31" s="84"/>
      <c r="G31" s="84"/>
      <c r="I31" s="17"/>
      <c r="P31" s="2"/>
      <c r="Q31" s="12"/>
      <c r="R31" s="9"/>
    </row>
    <row r="32" spans="2:35" ht="14.5" x14ac:dyDescent="0.25">
      <c r="B32" s="13"/>
      <c r="C32" s="37" t="s">
        <v>59</v>
      </c>
      <c r="D32" s="30" t="s">
        <v>8</v>
      </c>
      <c r="E32" s="35">
        <v>1</v>
      </c>
      <c r="F32" s="84">
        <v>6000</v>
      </c>
      <c r="G32" s="84">
        <f>E32*F32</f>
        <v>6000</v>
      </c>
      <c r="I32" s="17"/>
      <c r="O32" s="48"/>
      <c r="P32" s="2"/>
      <c r="Q32" s="28"/>
      <c r="R32" s="49"/>
      <c r="T32" s="2"/>
      <c r="Y32" s="2"/>
      <c r="Z32" s="28"/>
      <c r="AA32" s="2"/>
    </row>
    <row r="33" spans="2:34" ht="14.5" x14ac:dyDescent="0.3">
      <c r="B33" s="13"/>
      <c r="C33" s="33" t="s">
        <v>60</v>
      </c>
      <c r="D33" s="30" t="s">
        <v>8</v>
      </c>
      <c r="E33" s="35">
        <v>6</v>
      </c>
      <c r="F33" s="84">
        <v>13</v>
      </c>
      <c r="G33" s="84">
        <f t="shared" ref="G33:G34" si="4">E33*F33</f>
        <v>78</v>
      </c>
      <c r="I33" s="17"/>
      <c r="O33" s="48"/>
      <c r="P33" s="2"/>
      <c r="R33" s="2"/>
      <c r="T33" s="2"/>
      <c r="Y33" s="2"/>
      <c r="Z33" s="28"/>
      <c r="AA33" s="2"/>
      <c r="AD33" s="50"/>
    </row>
    <row r="34" spans="2:34" ht="14.5" x14ac:dyDescent="0.25">
      <c r="B34" s="13"/>
      <c r="C34" s="33" t="s">
        <v>61</v>
      </c>
      <c r="D34" s="30" t="s">
        <v>8</v>
      </c>
      <c r="E34" s="35">
        <v>2.4300000000000002</v>
      </c>
      <c r="F34" s="84">
        <v>2885</v>
      </c>
      <c r="G34" s="84">
        <f t="shared" si="4"/>
        <v>7010.55</v>
      </c>
      <c r="I34" s="17"/>
      <c r="O34" s="48"/>
      <c r="P34" s="2"/>
      <c r="R34" s="49"/>
      <c r="T34" s="2"/>
      <c r="U34" s="27"/>
      <c r="Y34" s="2"/>
      <c r="Z34" s="28"/>
      <c r="AA34" s="2"/>
    </row>
    <row r="35" spans="2:34" ht="13" x14ac:dyDescent="0.3">
      <c r="B35" s="13">
        <v>18</v>
      </c>
      <c r="C35" s="36" t="s">
        <v>18</v>
      </c>
      <c r="D35" s="16"/>
      <c r="E35" s="16"/>
      <c r="F35" s="84"/>
      <c r="G35" s="84"/>
      <c r="I35" s="2"/>
      <c r="J35" s="12"/>
      <c r="K35" s="9"/>
      <c r="L35" s="3"/>
      <c r="M35" s="3"/>
      <c r="N35" s="3"/>
      <c r="O35" s="2"/>
      <c r="P35" s="2"/>
      <c r="Q35" s="12"/>
      <c r="R35" s="9"/>
      <c r="T35" s="2"/>
      <c r="Y35" s="2"/>
      <c r="Z35" s="28"/>
      <c r="AA35" s="2"/>
      <c r="AG35" s="2"/>
      <c r="AH35" s="2"/>
    </row>
    <row r="36" spans="2:34" ht="14.5" x14ac:dyDescent="0.25">
      <c r="B36" s="13"/>
      <c r="C36" s="37" t="s">
        <v>62</v>
      </c>
      <c r="D36" s="51" t="s">
        <v>8</v>
      </c>
      <c r="E36" s="16">
        <v>2</v>
      </c>
      <c r="F36" s="84">
        <v>6000</v>
      </c>
      <c r="G36" s="84">
        <f t="shared" ref="G36:G40" si="5">E36*F36</f>
        <v>12000</v>
      </c>
      <c r="I36" s="2"/>
      <c r="J36" s="28"/>
      <c r="K36" s="26"/>
      <c r="L36" s="3"/>
      <c r="M36" s="3"/>
      <c r="N36" s="27"/>
      <c r="O36" s="2"/>
      <c r="P36" s="2"/>
      <c r="Q36" s="28"/>
      <c r="R36" s="49"/>
      <c r="T36" s="2"/>
      <c r="Y36" s="2"/>
      <c r="Z36" s="28"/>
      <c r="AA36" s="2"/>
      <c r="AG36" s="2"/>
      <c r="AH36" s="2"/>
    </row>
    <row r="37" spans="2:34" x14ac:dyDescent="0.25">
      <c r="B37" s="13"/>
      <c r="C37" s="33" t="s">
        <v>63</v>
      </c>
      <c r="D37" s="35" t="s">
        <v>16</v>
      </c>
      <c r="E37" s="16">
        <v>220</v>
      </c>
      <c r="F37" s="84">
        <v>13</v>
      </c>
      <c r="G37" s="84">
        <f t="shared" si="5"/>
        <v>2860</v>
      </c>
      <c r="I37" s="2"/>
      <c r="K37" s="3"/>
      <c r="L37" s="3"/>
      <c r="M37" s="3"/>
      <c r="N37" s="27"/>
      <c r="O37" s="48"/>
      <c r="P37" s="2"/>
      <c r="R37" s="2"/>
      <c r="T37" s="2"/>
    </row>
    <row r="38" spans="2:34" ht="14.5" x14ac:dyDescent="0.25">
      <c r="B38" s="13"/>
      <c r="C38" s="33" t="s">
        <v>64</v>
      </c>
      <c r="D38" s="51" t="s">
        <v>8</v>
      </c>
      <c r="E38" s="53">
        <v>3</v>
      </c>
      <c r="F38" s="84">
        <v>2885</v>
      </c>
      <c r="G38" s="84">
        <f t="shared" si="5"/>
        <v>8655</v>
      </c>
      <c r="I38" s="2"/>
      <c r="K38" s="26"/>
      <c r="L38" s="3"/>
      <c r="M38" s="3"/>
      <c r="N38" s="27"/>
      <c r="O38" s="48"/>
      <c r="P38" s="2"/>
      <c r="R38" s="49"/>
      <c r="T38" s="2"/>
      <c r="U38" s="27"/>
    </row>
    <row r="39" spans="2:34" x14ac:dyDescent="0.25">
      <c r="B39" s="13"/>
      <c r="C39" s="33" t="s">
        <v>66</v>
      </c>
      <c r="D39" s="51" t="s">
        <v>36</v>
      </c>
      <c r="E39" s="53">
        <v>110</v>
      </c>
      <c r="F39" s="84">
        <v>590</v>
      </c>
      <c r="G39" s="84">
        <f t="shared" si="5"/>
        <v>64900</v>
      </c>
      <c r="I39" s="2"/>
      <c r="K39" s="26"/>
      <c r="L39" s="3"/>
      <c r="M39" s="3"/>
      <c r="N39" s="27"/>
      <c r="O39" s="48"/>
      <c r="P39" s="2"/>
      <c r="R39" s="49"/>
      <c r="T39" s="2"/>
      <c r="U39" s="27"/>
    </row>
    <row r="40" spans="2:34" x14ac:dyDescent="0.25">
      <c r="B40" s="13"/>
      <c r="C40" s="33" t="s">
        <v>67</v>
      </c>
      <c r="D40" s="51" t="s">
        <v>36</v>
      </c>
      <c r="E40" s="53">
        <v>50</v>
      </c>
      <c r="F40" s="84">
        <v>800</v>
      </c>
      <c r="G40" s="84">
        <f t="shared" si="5"/>
        <v>40000</v>
      </c>
      <c r="I40" s="2"/>
      <c r="K40" s="26"/>
      <c r="L40" s="3"/>
      <c r="M40" s="3"/>
      <c r="N40" s="27"/>
      <c r="O40" s="48"/>
      <c r="P40" s="2"/>
      <c r="R40" s="49"/>
      <c r="T40" s="2"/>
      <c r="U40" s="27"/>
    </row>
    <row r="41" spans="2:34" ht="15" customHeight="1" x14ac:dyDescent="0.3">
      <c r="B41" s="13">
        <v>19</v>
      </c>
      <c r="C41" s="47" t="s">
        <v>50</v>
      </c>
      <c r="D41" s="30" t="s">
        <v>6</v>
      </c>
      <c r="E41" s="16">
        <v>1</v>
      </c>
      <c r="F41" s="84">
        <v>450000</v>
      </c>
      <c r="G41" s="84">
        <f>E41*F41</f>
        <v>450000</v>
      </c>
      <c r="I41" s="17"/>
      <c r="J41" s="42"/>
      <c r="R41" s="2"/>
      <c r="Y41" s="2"/>
      <c r="Z41" s="46"/>
      <c r="AC41" s="2"/>
      <c r="AD41" s="2"/>
      <c r="AE41" s="2"/>
    </row>
    <row r="42" spans="2:34" ht="15" customHeight="1" x14ac:dyDescent="0.3">
      <c r="B42" s="13">
        <v>20</v>
      </c>
      <c r="C42" s="47" t="s">
        <v>68</v>
      </c>
      <c r="D42" s="30" t="s">
        <v>6</v>
      </c>
      <c r="E42" s="16">
        <v>1</v>
      </c>
      <c r="F42" s="84">
        <v>70000</v>
      </c>
      <c r="G42" s="84">
        <f>E42*F42</f>
        <v>70000</v>
      </c>
      <c r="I42" s="17"/>
      <c r="J42" s="42"/>
      <c r="R42" s="2"/>
      <c r="Y42" s="2"/>
      <c r="Z42" s="46"/>
      <c r="AC42" s="2"/>
      <c r="AD42" s="2"/>
      <c r="AE42" s="2"/>
    </row>
    <row r="43" spans="2:34" ht="15" customHeight="1" x14ac:dyDescent="0.3">
      <c r="B43" s="13">
        <v>21</v>
      </c>
      <c r="C43" s="47" t="s">
        <v>72</v>
      </c>
      <c r="D43" s="30" t="s">
        <v>6</v>
      </c>
      <c r="E43" s="16">
        <v>18</v>
      </c>
      <c r="F43" s="84">
        <v>234</v>
      </c>
      <c r="G43" s="84">
        <f>E43*F43</f>
        <v>4212</v>
      </c>
      <c r="I43" s="17"/>
      <c r="J43" s="42"/>
      <c r="R43" s="2"/>
      <c r="Y43" s="2"/>
      <c r="Z43" s="46"/>
      <c r="AC43" s="2"/>
      <c r="AD43" s="2"/>
      <c r="AE43" s="2"/>
    </row>
    <row r="44" spans="2:34" ht="15" customHeight="1" x14ac:dyDescent="0.3">
      <c r="B44" s="13">
        <v>22</v>
      </c>
      <c r="C44" s="47" t="s">
        <v>73</v>
      </c>
      <c r="D44" s="30" t="s">
        <v>6</v>
      </c>
      <c r="E44" s="16">
        <v>1</v>
      </c>
      <c r="F44" s="84">
        <v>3500</v>
      </c>
      <c r="G44" s="84">
        <f>E44*F44</f>
        <v>3500</v>
      </c>
      <c r="I44" s="17"/>
      <c r="J44" s="42"/>
      <c r="R44" s="2"/>
      <c r="Y44" s="2"/>
      <c r="Z44" s="46"/>
      <c r="AC44" s="2"/>
      <c r="AD44" s="2"/>
      <c r="AE44" s="2"/>
    </row>
    <row r="45" spans="2:34" ht="13" x14ac:dyDescent="0.3">
      <c r="B45" s="16"/>
      <c r="C45" s="56" t="s">
        <v>19</v>
      </c>
      <c r="D45" s="30"/>
      <c r="E45" s="16"/>
      <c r="F45" s="84"/>
      <c r="G45" s="84">
        <f>SUM(G5:G44)</f>
        <v>1306859.55</v>
      </c>
      <c r="J45" s="28"/>
      <c r="K45" s="26"/>
      <c r="L45" s="3"/>
      <c r="M45" s="3"/>
      <c r="N45" s="3"/>
      <c r="Q45" s="28"/>
      <c r="R45" s="49"/>
      <c r="T45" s="2"/>
      <c r="U45" s="27"/>
      <c r="Y45" s="54"/>
    </row>
    <row r="46" spans="2:34" ht="13" x14ac:dyDescent="0.3">
      <c r="B46" s="35">
        <v>23</v>
      </c>
      <c r="C46" s="57" t="s">
        <v>20</v>
      </c>
      <c r="D46" s="16"/>
      <c r="E46" s="16"/>
      <c r="F46" s="84"/>
      <c r="G46" s="84">
        <f>G45*0.2</f>
        <v>261371.91000000003</v>
      </c>
      <c r="K46" s="3"/>
      <c r="L46" s="3"/>
      <c r="M46" s="3"/>
      <c r="N46" s="27"/>
      <c r="R46" s="2"/>
      <c r="S46" s="58"/>
      <c r="T46" s="2"/>
      <c r="U46" s="27"/>
      <c r="Y46" s="54"/>
    </row>
    <row r="47" spans="2:34" ht="13" x14ac:dyDescent="0.3">
      <c r="B47" s="33"/>
      <c r="C47" s="56" t="s">
        <v>19</v>
      </c>
      <c r="D47" s="16"/>
      <c r="E47" s="16"/>
      <c r="F47" s="16"/>
      <c r="G47" s="85">
        <f>SUM(G45:G46)</f>
        <v>1568231.46</v>
      </c>
      <c r="K47" s="3"/>
      <c r="L47" s="3"/>
      <c r="M47" s="3"/>
      <c r="N47" s="27"/>
      <c r="R47" s="2"/>
      <c r="S47" s="58"/>
      <c r="T47" s="2"/>
      <c r="U47" s="27"/>
      <c r="Y47" s="54"/>
    </row>
    <row r="48" spans="2:34" ht="15.5" x14ac:dyDescent="0.25">
      <c r="B48" s="97" t="s">
        <v>21</v>
      </c>
      <c r="C48" s="97"/>
      <c r="D48" s="97"/>
      <c r="E48" s="97"/>
      <c r="F48" s="97"/>
      <c r="G48" s="97"/>
      <c r="K48" s="3"/>
      <c r="L48" s="3"/>
      <c r="M48" s="3"/>
      <c r="N48" s="27"/>
      <c r="R48" s="2"/>
      <c r="S48" s="58"/>
      <c r="T48" s="2"/>
      <c r="U48" s="27"/>
      <c r="Y48" s="54"/>
    </row>
    <row r="49" spans="2:25" x14ac:dyDescent="0.25">
      <c r="B49" s="13">
        <v>24</v>
      </c>
      <c r="C49" s="29" t="s">
        <v>22</v>
      </c>
      <c r="D49" s="59" t="s">
        <v>6</v>
      </c>
      <c r="E49" s="60">
        <v>4</v>
      </c>
      <c r="F49" s="84">
        <v>7000</v>
      </c>
      <c r="G49" s="84">
        <f>E49*F49</f>
        <v>28000</v>
      </c>
      <c r="J49" s="61"/>
      <c r="K49" s="3"/>
      <c r="L49" s="3"/>
      <c r="M49" s="3"/>
      <c r="N49" s="27"/>
      <c r="R49" s="2"/>
      <c r="S49" s="58"/>
      <c r="T49" s="2"/>
      <c r="U49" s="27"/>
      <c r="Y49" s="54"/>
    </row>
    <row r="50" spans="2:25" x14ac:dyDescent="0.25">
      <c r="B50" s="13">
        <v>25</v>
      </c>
      <c r="C50" s="14" t="s">
        <v>69</v>
      </c>
      <c r="D50" s="59" t="s">
        <v>6</v>
      </c>
      <c r="E50" s="60">
        <v>6</v>
      </c>
      <c r="F50" s="84">
        <v>40164</v>
      </c>
      <c r="G50" s="84">
        <f t="shared" ref="G50:G51" si="6">E50*F50</f>
        <v>240984</v>
      </c>
      <c r="K50" s="3"/>
      <c r="L50" s="3"/>
      <c r="M50" s="3"/>
      <c r="N50" s="27"/>
      <c r="R50" s="2"/>
      <c r="S50" s="58"/>
      <c r="T50" s="2"/>
      <c r="U50" s="27"/>
      <c r="Y50" s="54"/>
    </row>
    <row r="51" spans="2:25" x14ac:dyDescent="0.25">
      <c r="B51" s="13">
        <v>26</v>
      </c>
      <c r="C51" s="29" t="s">
        <v>71</v>
      </c>
      <c r="D51" s="59" t="s">
        <v>6</v>
      </c>
      <c r="E51" s="55">
        <v>2</v>
      </c>
      <c r="F51" s="84">
        <v>17700</v>
      </c>
      <c r="G51" s="84">
        <f t="shared" si="6"/>
        <v>35400</v>
      </c>
      <c r="K51" s="3"/>
      <c r="L51" s="3"/>
      <c r="M51" s="3"/>
      <c r="N51" s="27"/>
      <c r="R51" s="2"/>
      <c r="S51" s="58"/>
      <c r="T51" s="2"/>
      <c r="U51" s="27"/>
      <c r="Y51" s="54"/>
    </row>
    <row r="52" spans="2:25" ht="13" x14ac:dyDescent="0.3">
      <c r="B52" s="62"/>
      <c r="C52" s="56" t="s">
        <v>19</v>
      </c>
      <c r="D52" s="59"/>
      <c r="E52" s="16"/>
      <c r="F52" s="84"/>
      <c r="G52" s="84">
        <f>SUM(G49:G51)</f>
        <v>304384</v>
      </c>
      <c r="K52" s="3"/>
      <c r="L52" s="3"/>
      <c r="M52" s="3"/>
      <c r="N52" s="27"/>
      <c r="R52" s="2"/>
      <c r="S52" s="58"/>
      <c r="T52" s="2"/>
      <c r="U52" s="27"/>
      <c r="Y52" s="54"/>
    </row>
    <row r="53" spans="2:25" x14ac:dyDescent="0.25">
      <c r="B53" s="62">
        <v>27</v>
      </c>
      <c r="C53" s="63" t="s">
        <v>23</v>
      </c>
      <c r="D53" s="64" t="s">
        <v>24</v>
      </c>
      <c r="E53" s="64">
        <v>1</v>
      </c>
      <c r="F53" s="84">
        <v>12000</v>
      </c>
      <c r="G53" s="84">
        <v>12000</v>
      </c>
      <c r="K53" s="3"/>
      <c r="L53" s="3"/>
      <c r="M53" s="3"/>
      <c r="N53" s="27"/>
      <c r="R53" s="2"/>
      <c r="S53" s="58"/>
      <c r="T53" s="2"/>
      <c r="U53" s="27"/>
      <c r="Y53" s="54"/>
    </row>
    <row r="54" spans="2:25" ht="13" x14ac:dyDescent="0.3">
      <c r="B54" s="62"/>
      <c r="C54" s="56" t="s">
        <v>19</v>
      </c>
      <c r="D54" s="64"/>
      <c r="E54" s="64"/>
      <c r="F54" s="64"/>
      <c r="G54" s="85">
        <f>SUM(G52:G53)</f>
        <v>316384</v>
      </c>
      <c r="K54" s="3"/>
      <c r="L54" s="3"/>
      <c r="M54" s="3"/>
      <c r="N54" s="27"/>
      <c r="R54" s="2"/>
      <c r="S54" s="58"/>
      <c r="T54" s="2"/>
      <c r="U54" s="27"/>
      <c r="Y54" s="54"/>
    </row>
    <row r="55" spans="2:25" ht="15.5" x14ac:dyDescent="0.25">
      <c r="B55" s="97" t="s">
        <v>25</v>
      </c>
      <c r="C55" s="97"/>
      <c r="D55" s="97"/>
      <c r="E55" s="97"/>
      <c r="F55" s="97"/>
      <c r="G55" s="97"/>
      <c r="J55" s="28"/>
      <c r="K55" s="26"/>
      <c r="L55" s="2"/>
      <c r="M55" s="3"/>
      <c r="N55" s="3"/>
      <c r="Q55" s="28"/>
      <c r="R55" s="26"/>
      <c r="S55" s="2"/>
    </row>
    <row r="56" spans="2:25" ht="13" x14ac:dyDescent="0.25">
      <c r="B56" s="35">
        <v>28</v>
      </c>
      <c r="C56" s="33" t="s">
        <v>26</v>
      </c>
      <c r="D56" s="65"/>
      <c r="E56" s="16"/>
      <c r="F56" s="16"/>
      <c r="G56" s="84">
        <v>1622060</v>
      </c>
      <c r="K56" s="26"/>
      <c r="L56" s="2"/>
      <c r="M56" s="3"/>
      <c r="N56" s="27"/>
      <c r="R56" s="26"/>
      <c r="S56" s="2"/>
      <c r="U56" s="27"/>
    </row>
    <row r="57" spans="2:25" x14ac:dyDescent="0.25">
      <c r="B57" s="35">
        <v>29</v>
      </c>
      <c r="C57" s="63" t="s">
        <v>27</v>
      </c>
      <c r="D57" s="51"/>
      <c r="E57" s="16"/>
      <c r="F57" s="35"/>
      <c r="G57" s="84">
        <f>G56*0.2</f>
        <v>324412</v>
      </c>
      <c r="K57" s="26"/>
      <c r="L57" s="2"/>
      <c r="M57" s="3"/>
      <c r="N57" s="27"/>
      <c r="R57" s="26"/>
      <c r="S57" s="2"/>
      <c r="U57" s="27"/>
    </row>
    <row r="58" spans="2:25" ht="13" x14ac:dyDescent="0.3">
      <c r="B58" s="33"/>
      <c r="C58" s="56" t="s">
        <v>19</v>
      </c>
      <c r="D58" s="35"/>
      <c r="E58" s="16"/>
      <c r="F58" s="35"/>
      <c r="G58" s="85">
        <f>SUM(G56:G57)</f>
        <v>1946472</v>
      </c>
      <c r="M58" s="1"/>
      <c r="N58" s="66"/>
      <c r="O58" s="67"/>
      <c r="R58" s="26"/>
      <c r="S58" s="2"/>
      <c r="U58" s="27"/>
    </row>
    <row r="59" spans="2:25" ht="15.5" x14ac:dyDescent="0.25">
      <c r="B59" s="97" t="s">
        <v>28</v>
      </c>
      <c r="C59" s="97"/>
      <c r="D59" s="97"/>
      <c r="E59" s="97"/>
      <c r="F59" s="97"/>
      <c r="G59" s="97"/>
      <c r="M59" s="1"/>
    </row>
    <row r="60" spans="2:25" x14ac:dyDescent="0.25">
      <c r="B60" s="35">
        <v>30</v>
      </c>
      <c r="C60" s="63" t="s">
        <v>29</v>
      </c>
      <c r="D60" s="64" t="s">
        <v>24</v>
      </c>
      <c r="E60" s="64"/>
      <c r="F60" s="84">
        <v>15000</v>
      </c>
      <c r="G60" s="84">
        <v>15000</v>
      </c>
      <c r="M60" s="1"/>
    </row>
    <row r="61" spans="2:25" x14ac:dyDescent="0.25">
      <c r="B61" s="35">
        <v>31</v>
      </c>
      <c r="C61" s="63" t="s">
        <v>30</v>
      </c>
      <c r="D61" s="64" t="s">
        <v>24</v>
      </c>
      <c r="E61" s="64"/>
      <c r="F61" s="84">
        <v>5000</v>
      </c>
      <c r="G61" s="84">
        <v>5000</v>
      </c>
      <c r="M61" s="1"/>
    </row>
    <row r="62" spans="2:25" ht="13" x14ac:dyDescent="0.3">
      <c r="B62" s="35">
        <v>32</v>
      </c>
      <c r="C62" s="63" t="s">
        <v>31</v>
      </c>
      <c r="D62" s="64" t="s">
        <v>24</v>
      </c>
      <c r="E62" s="64"/>
      <c r="F62" s="84">
        <v>3500</v>
      </c>
      <c r="G62" s="84">
        <v>3500</v>
      </c>
      <c r="J62" s="12"/>
      <c r="K62" s="24"/>
      <c r="Q62" s="68"/>
    </row>
    <row r="63" spans="2:25" ht="13" x14ac:dyDescent="0.3">
      <c r="B63" s="35">
        <v>33</v>
      </c>
      <c r="C63" s="63" t="s">
        <v>32</v>
      </c>
      <c r="D63" s="64" t="s">
        <v>24</v>
      </c>
      <c r="E63" s="64"/>
      <c r="F63" s="84">
        <v>5000</v>
      </c>
      <c r="G63" s="84">
        <v>10000</v>
      </c>
      <c r="J63" s="12"/>
      <c r="K63" s="24"/>
      <c r="Q63" s="68"/>
    </row>
    <row r="64" spans="2:25" x14ac:dyDescent="0.25">
      <c r="B64" s="35">
        <v>34</v>
      </c>
      <c r="C64" s="63" t="s">
        <v>33</v>
      </c>
      <c r="D64" s="64" t="s">
        <v>24</v>
      </c>
      <c r="E64" s="64"/>
      <c r="F64" s="84">
        <v>8500</v>
      </c>
      <c r="G64" s="84">
        <v>8500</v>
      </c>
      <c r="J64" s="28"/>
      <c r="Y64" s="22"/>
    </row>
    <row r="65" spans="1:25" ht="13" x14ac:dyDescent="0.3">
      <c r="A65" s="69"/>
      <c r="B65" s="70"/>
      <c r="C65" s="71" t="s">
        <v>19</v>
      </c>
      <c r="D65" s="64"/>
      <c r="E65" s="64"/>
      <c r="F65" s="84"/>
      <c r="G65" s="85">
        <f>SUM(G60:G64)</f>
        <v>42000</v>
      </c>
      <c r="H65" s="69"/>
      <c r="I65" s="69"/>
      <c r="J65" s="69"/>
      <c r="M65" s="72"/>
      <c r="Y65" s="22"/>
    </row>
    <row r="66" spans="1:25" ht="15.5" x14ac:dyDescent="0.35">
      <c r="A66" s="69"/>
      <c r="B66" s="88" t="s">
        <v>34</v>
      </c>
      <c r="C66" s="89"/>
      <c r="D66" s="90"/>
      <c r="E66" s="73"/>
      <c r="F66" s="86"/>
      <c r="G66" s="87">
        <f>G65+G58+G54+G47</f>
        <v>3873087.46</v>
      </c>
      <c r="H66" s="69"/>
      <c r="I66" s="69"/>
      <c r="J66" s="69"/>
      <c r="M66" s="72"/>
      <c r="Y66" s="22"/>
    </row>
    <row r="67" spans="1:25" ht="13" x14ac:dyDescent="0.3">
      <c r="A67" s="69"/>
      <c r="B67" s="69"/>
      <c r="C67" s="74"/>
      <c r="D67" s="75"/>
      <c r="E67" s="75"/>
      <c r="F67" s="75"/>
      <c r="G67" s="75"/>
      <c r="H67" s="69"/>
      <c r="I67" s="69"/>
      <c r="J67" s="76"/>
      <c r="K67" s="77"/>
      <c r="M67" s="72"/>
      <c r="Y67" s="28"/>
    </row>
    <row r="68" spans="1:25" x14ac:dyDescent="0.25">
      <c r="A68" s="69"/>
      <c r="B68" s="69"/>
      <c r="C68" s="69"/>
      <c r="D68" s="78"/>
      <c r="E68" s="79"/>
      <c r="F68" s="80"/>
      <c r="G68" s="81"/>
      <c r="H68" s="69"/>
      <c r="I68" s="69"/>
      <c r="J68" s="69"/>
      <c r="M68" s="1"/>
    </row>
    <row r="69" spans="1:25" ht="13" x14ac:dyDescent="0.3">
      <c r="J69" s="12"/>
      <c r="K69" s="24"/>
      <c r="M69" s="1"/>
    </row>
    <row r="70" spans="1:25" x14ac:dyDescent="0.25">
      <c r="J70" s="28"/>
    </row>
    <row r="71" spans="1:25" x14ac:dyDescent="0.25">
      <c r="E71" s="61"/>
      <c r="O71" s="2"/>
    </row>
    <row r="72" spans="1:25" x14ac:dyDescent="0.25">
      <c r="O72" s="2"/>
    </row>
    <row r="73" spans="1:25" x14ac:dyDescent="0.25">
      <c r="F73" s="1"/>
      <c r="G73" s="1"/>
      <c r="M73" s="1"/>
      <c r="O73" s="2"/>
      <c r="R73" s="1"/>
      <c r="S73" s="1"/>
      <c r="T73" s="1"/>
      <c r="U73" s="1"/>
    </row>
    <row r="74" spans="1:25" ht="13" x14ac:dyDescent="0.3">
      <c r="F74" s="1"/>
      <c r="G74" s="1"/>
      <c r="L74" s="46"/>
      <c r="M74" s="1"/>
      <c r="N74" s="24"/>
      <c r="O74" s="12"/>
      <c r="R74" s="1"/>
      <c r="S74" s="1"/>
      <c r="T74" s="1"/>
      <c r="U74" s="1"/>
    </row>
    <row r="75" spans="1:25" x14ac:dyDescent="0.25">
      <c r="F75" s="1"/>
      <c r="G75" s="1"/>
      <c r="L75" s="28"/>
      <c r="M75" s="1"/>
      <c r="R75" s="1"/>
      <c r="S75" s="1"/>
      <c r="T75" s="1"/>
      <c r="U75" s="1"/>
    </row>
    <row r="76" spans="1:25" x14ac:dyDescent="0.25">
      <c r="F76" s="1"/>
      <c r="G76" s="1"/>
      <c r="M76" s="1"/>
      <c r="R76" s="1"/>
      <c r="S76" s="1"/>
      <c r="T76" s="1"/>
      <c r="U76" s="1"/>
    </row>
    <row r="77" spans="1:25" x14ac:dyDescent="0.25">
      <c r="F77" s="1"/>
      <c r="G77" s="1"/>
      <c r="M77" s="1"/>
      <c r="R77" s="1"/>
      <c r="S77" s="1"/>
      <c r="T77" s="1"/>
      <c r="U77" s="1"/>
    </row>
    <row r="78" spans="1:25" x14ac:dyDescent="0.25">
      <c r="F78" s="1"/>
      <c r="G78" s="1"/>
      <c r="M78" s="1"/>
      <c r="O78" s="2"/>
      <c r="R78" s="1"/>
      <c r="S78" s="1"/>
      <c r="T78" s="1"/>
      <c r="U78" s="1"/>
    </row>
    <row r="79" spans="1:25" x14ac:dyDescent="0.25">
      <c r="F79" s="1"/>
      <c r="G79" s="1"/>
      <c r="M79" s="1"/>
      <c r="O79" s="2"/>
      <c r="R79" s="1"/>
      <c r="S79" s="1"/>
      <c r="T79" s="1"/>
      <c r="U79" s="1"/>
    </row>
    <row r="80" spans="1:25" x14ac:dyDescent="0.25">
      <c r="F80" s="1"/>
      <c r="G80" s="1"/>
      <c r="M80" s="1"/>
      <c r="O80" s="2"/>
      <c r="R80" s="1"/>
      <c r="S80" s="1"/>
      <c r="T80" s="1"/>
      <c r="U80" s="1"/>
    </row>
    <row r="81" spans="6:21" s="1" customFormat="1" x14ac:dyDescent="0.25">
      <c r="K81" s="2"/>
      <c r="N81" s="2"/>
      <c r="O81" s="2"/>
    </row>
    <row r="83" spans="6:21" ht="13" x14ac:dyDescent="0.3">
      <c r="F83" s="1"/>
      <c r="G83" s="1"/>
      <c r="I83" s="2"/>
      <c r="J83" s="46"/>
      <c r="K83" s="24"/>
      <c r="R83" s="1"/>
      <c r="S83" s="1"/>
      <c r="T83" s="1"/>
      <c r="U83" s="1"/>
    </row>
    <row r="84" spans="6:21" x14ac:dyDescent="0.25">
      <c r="F84" s="1"/>
      <c r="G84" s="1"/>
      <c r="I84" s="2"/>
      <c r="J84" s="28"/>
      <c r="L84" s="2"/>
      <c r="R84" s="1"/>
      <c r="S84" s="1"/>
      <c r="T84" s="1"/>
      <c r="U84" s="1"/>
    </row>
    <row r="85" spans="6:21" x14ac:dyDescent="0.25">
      <c r="F85" s="1"/>
      <c r="G85" s="1"/>
      <c r="I85" s="2"/>
      <c r="L85" s="2"/>
      <c r="N85" s="48"/>
      <c r="O85" s="61"/>
      <c r="R85" s="1"/>
      <c r="S85" s="1"/>
      <c r="T85" s="1"/>
      <c r="U85" s="1"/>
    </row>
    <row r="86" spans="6:21" x14ac:dyDescent="0.25">
      <c r="F86" s="1"/>
      <c r="G86" s="1"/>
      <c r="I86" s="2"/>
      <c r="L86" s="2"/>
      <c r="N86" s="48"/>
      <c r="O86" s="61"/>
      <c r="R86" s="1"/>
      <c r="S86" s="1"/>
      <c r="T86" s="1"/>
      <c r="U86" s="1"/>
    </row>
  </sheetData>
  <mergeCells count="6">
    <mergeCell ref="B66:D66"/>
    <mergeCell ref="B2:G2"/>
    <mergeCell ref="B4:G4"/>
    <mergeCell ref="B48:G48"/>
    <mergeCell ref="B55:G55"/>
    <mergeCell ref="B59:G59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2022-03-02T18:46:25Z</dcterms:modified>
</cp:coreProperties>
</file>