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Настя\сон в летнюю ночь\Готово\1 вар\Новая папка\"/>
    </mc:Choice>
  </mc:AlternateContent>
  <xr:revisionPtr revIDLastSave="0" documentId="13_ncr:1_{FAE04EA1-7CD5-45F8-AA8A-CCEBFBAA4207}" xr6:coauthVersionLast="47" xr6:coauthVersionMax="47" xr10:uidLastSave="{00000000-0000-0000-0000-000000000000}"/>
  <bookViews>
    <workbookView xWindow="-120" yWindow="-120" windowWidth="29040" windowHeight="15840" xr2:uid="{6D88D677-CACD-4BEF-96BC-1ADD568DD4A4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5" i="1" l="1"/>
  <c r="C53" i="1"/>
  <c r="E7" i="1"/>
  <c r="F7" i="1" s="1"/>
  <c r="F8" i="1" s="1"/>
  <c r="E41" i="1"/>
  <c r="F41" i="1" s="1"/>
  <c r="E42" i="1"/>
  <c r="F42" i="1" s="1"/>
  <c r="E43" i="1"/>
  <c r="F43" i="1" s="1"/>
  <c r="F4" i="1"/>
  <c r="E4" i="1"/>
  <c r="F3" i="1"/>
  <c r="E40" i="1"/>
  <c r="E44" i="1" s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F11" i="1"/>
  <c r="G11" i="1" s="1"/>
  <c r="G37" i="1" s="1"/>
  <c r="E18" i="1"/>
  <c r="E17" i="1"/>
  <c r="E12" i="1"/>
  <c r="E13" i="1"/>
  <c r="E14" i="1"/>
  <c r="E15" i="1"/>
  <c r="E16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11" i="1"/>
  <c r="E37" i="1" s="1"/>
  <c r="E5" i="1"/>
  <c r="C5" i="1"/>
  <c r="E3" i="1"/>
  <c r="E8" i="1" l="1"/>
  <c r="F40" i="1"/>
  <c r="F44" i="1" s="1"/>
</calcChain>
</file>

<file path=xl/sharedStrings.xml><?xml version="1.0" encoding="utf-8"?>
<sst xmlns="http://schemas.openxmlformats.org/spreadsheetml/2006/main" count="72" uniqueCount="62">
  <si>
    <t>Наименование вида материала</t>
  </si>
  <si>
    <t>Газон рулонный</t>
  </si>
  <si>
    <t>Гравий фр. 5-20</t>
  </si>
  <si>
    <t>Кора мелкая</t>
  </si>
  <si>
    <t>Дуб черешчатый</t>
  </si>
  <si>
    <t xml:space="preserve">Боярышник однопестичный </t>
  </si>
  <si>
    <t>Дафна обыкновенная</t>
  </si>
  <si>
    <t xml:space="preserve">Ежевика обыкновенная </t>
  </si>
  <si>
    <t>Крушина ломкая</t>
  </si>
  <si>
    <t>Лещина обыкновенная</t>
  </si>
  <si>
    <t xml:space="preserve">Малина душистая </t>
  </si>
  <si>
    <t>Слива колючая</t>
  </si>
  <si>
    <t>Жимолость каприфоль</t>
  </si>
  <si>
    <t xml:space="preserve">Плющ обыкновенный </t>
  </si>
  <si>
    <t xml:space="preserve">Кочедыжник женский </t>
  </si>
  <si>
    <t xml:space="preserve">Ожика волосистая </t>
  </si>
  <si>
    <t>Орляк обыкновенный</t>
  </si>
  <si>
    <t>Анемона лесная</t>
  </si>
  <si>
    <t xml:space="preserve">Валериана лекарственная </t>
  </si>
  <si>
    <t xml:space="preserve">Горец стеблеобъемлющий </t>
  </si>
  <si>
    <t>Герань гибридная</t>
  </si>
  <si>
    <t>Дербенник иволистный</t>
  </si>
  <si>
    <t xml:space="preserve">Колокольчик молочноцветковый  </t>
  </si>
  <si>
    <t>Коровяк гибридный</t>
  </si>
  <si>
    <t xml:space="preserve">Лабазник пурпурный </t>
  </si>
  <si>
    <t>Молиния тростниковая</t>
  </si>
  <si>
    <t xml:space="preserve">Нивяник обыкновенный </t>
  </si>
  <si>
    <t xml:space="preserve">Осока Ошименская </t>
  </si>
  <si>
    <t xml:space="preserve">Осока пальмолистная </t>
  </si>
  <si>
    <t xml:space="preserve">Перловник реснитчатый </t>
  </si>
  <si>
    <t>Наименование растения</t>
  </si>
  <si>
    <t>Цена  руб./шт.</t>
  </si>
  <si>
    <t>Цена  руб./ед.</t>
  </si>
  <si>
    <t>Поз.</t>
  </si>
  <si>
    <t>Итого материалы:</t>
  </si>
  <si>
    <t>Расходы на закупку и посадку растений</t>
  </si>
  <si>
    <t>Цена посадки руб./шт.</t>
  </si>
  <si>
    <t>Итого посадка:</t>
  </si>
  <si>
    <t>Итого растения:</t>
  </si>
  <si>
    <t>Зеракало</t>
  </si>
  <si>
    <t xml:space="preserve">Колонна </t>
  </si>
  <si>
    <t>Элемент мощения "греческий орнамент"</t>
  </si>
  <si>
    <t>Итого декоративные элементы:</t>
  </si>
  <si>
    <t>Стоимость установки, руб.</t>
  </si>
  <si>
    <t>Стоимость работ, руб.</t>
  </si>
  <si>
    <t>Доставка растений</t>
  </si>
  <si>
    <t>Транспортные расходы</t>
  </si>
  <si>
    <t>Демонтаж сада, восстановление нарушенного благоустройства</t>
  </si>
  <si>
    <t>Светильник ландшафтный</t>
  </si>
  <si>
    <t>Расходы на закупку декоративных элементов и их установку</t>
  </si>
  <si>
    <t>Расходы на материалы и работу</t>
  </si>
  <si>
    <t xml:space="preserve">Пластиковый бордюр </t>
  </si>
  <si>
    <t>Объем, ед.</t>
  </si>
  <si>
    <t>-</t>
  </si>
  <si>
    <t>Прочие расходы</t>
  </si>
  <si>
    <t>Погрузочно-разгрузочные работы</t>
  </si>
  <si>
    <t>Наименование услуг</t>
  </si>
  <si>
    <t>Итого прочие расходы:</t>
  </si>
  <si>
    <t>Примерная стоимость реализации проекта:</t>
  </si>
  <si>
    <t>Стоимость, руб.</t>
  </si>
  <si>
    <t>Количество, шт.</t>
  </si>
  <si>
    <t>Песок строительный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</si>
</sst>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₽&quot;_-;\-* #,##0.00\ &quot;₽&quot;_-;_-* &quot;-&quot;??\ &quot;₽&quot;_-;_-@_-"/>
    <numFmt numFmtId="164" formatCode="0.0"/>
    <numFmt numFmtId="165" formatCode="#,##0.00\ &quot;₽&quot;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 Light"/>
      <family val="2"/>
      <charset val="204"/>
      <scheme val="maj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0.5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44" fontId="0" fillId="0" borderId="0" xfId="0" applyNumberFormat="1"/>
    <xf numFmtId="0" fontId="1" fillId="0" borderId="0" xfId="0" applyFont="1" applyAlignment="1"/>
    <xf numFmtId="0" fontId="1" fillId="2" borderId="0" xfId="0" applyFont="1" applyFill="1" applyAlignment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horizontal="right"/>
    </xf>
    <xf numFmtId="44" fontId="4" fillId="0" borderId="1" xfId="0" applyNumberFormat="1" applyFont="1" applyBorder="1"/>
    <xf numFmtId="44" fontId="4" fillId="0" borderId="1" xfId="0" applyNumberFormat="1" applyFont="1" applyBorder="1" applyAlignment="1">
      <alignment horizontal="left"/>
    </xf>
    <xf numFmtId="0" fontId="4" fillId="0" borderId="1" xfId="0" applyFont="1" applyBorder="1"/>
    <xf numFmtId="0" fontId="6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2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44" fontId="7" fillId="0" borderId="1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44" fontId="4" fillId="0" borderId="2" xfId="0" applyNumberFormat="1" applyFont="1" applyBorder="1" applyAlignment="1">
      <alignment horizontal="center"/>
    </xf>
    <xf numFmtId="44" fontId="4" fillId="0" borderId="2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 xr:uid="{1FEE7BD9-7AC7-47C7-9B13-54F793F139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1F9E5-B3F5-4753-A7F0-AAF6F714D6B6}">
  <dimension ref="A1:K56"/>
  <sheetViews>
    <sheetView tabSelected="1" workbookViewId="0">
      <selection activeCell="N16" sqref="N16"/>
    </sheetView>
  </sheetViews>
  <sheetFormatPr defaultRowHeight="15" x14ac:dyDescent="0.25"/>
  <cols>
    <col min="1" max="1" width="4.7109375" customWidth="1"/>
    <col min="2" max="2" width="39.85546875" customWidth="1"/>
    <col min="3" max="3" width="18.85546875" customWidth="1"/>
    <col min="4" max="4" width="21.5703125" customWidth="1"/>
    <col min="5" max="5" width="18.28515625" customWidth="1"/>
    <col min="6" max="6" width="22.42578125" customWidth="1"/>
    <col min="7" max="7" width="16.140625" customWidth="1"/>
    <col min="11" max="11" width="14.5703125" bestFit="1" customWidth="1"/>
  </cols>
  <sheetData>
    <row r="1" spans="1:11" ht="23.25" customHeight="1" x14ac:dyDescent="0.25">
      <c r="A1" s="5" t="s">
        <v>50</v>
      </c>
      <c r="B1" s="5"/>
      <c r="C1" s="5"/>
      <c r="D1" s="5"/>
      <c r="E1" s="5"/>
      <c r="F1" s="5"/>
    </row>
    <row r="2" spans="1:11" ht="21" customHeight="1" x14ac:dyDescent="0.25">
      <c r="A2" s="6" t="s">
        <v>33</v>
      </c>
      <c r="B2" s="6" t="s">
        <v>0</v>
      </c>
      <c r="C2" s="6" t="s">
        <v>52</v>
      </c>
      <c r="D2" s="6" t="s">
        <v>32</v>
      </c>
      <c r="E2" s="6" t="s">
        <v>59</v>
      </c>
      <c r="F2" s="7" t="s">
        <v>44</v>
      </c>
    </row>
    <row r="3" spans="1:11" x14ac:dyDescent="0.25">
      <c r="A3" s="8">
        <v>1</v>
      </c>
      <c r="B3" s="9" t="s">
        <v>1</v>
      </c>
      <c r="C3" s="10">
        <v>19</v>
      </c>
      <c r="D3" s="11">
        <v>120</v>
      </c>
      <c r="E3" s="11">
        <f>C3*D3</f>
        <v>2280</v>
      </c>
      <c r="F3" s="12">
        <f>400*C3</f>
        <v>7600</v>
      </c>
    </row>
    <row r="4" spans="1:11" x14ac:dyDescent="0.25">
      <c r="A4" s="8">
        <v>2</v>
      </c>
      <c r="B4" s="9" t="s">
        <v>2</v>
      </c>
      <c r="C4" s="10">
        <v>8</v>
      </c>
      <c r="D4" s="11">
        <v>120</v>
      </c>
      <c r="E4" s="11">
        <f>C4*D4</f>
        <v>960</v>
      </c>
      <c r="F4" s="11">
        <f>800*8</f>
        <v>6400</v>
      </c>
      <c r="K4" s="2"/>
    </row>
    <row r="5" spans="1:11" x14ac:dyDescent="0.25">
      <c r="A5" s="8">
        <v>3</v>
      </c>
      <c r="B5" s="9" t="s">
        <v>3</v>
      </c>
      <c r="C5" s="10">
        <f>28+45</f>
        <v>73</v>
      </c>
      <c r="D5" s="11">
        <v>230</v>
      </c>
      <c r="E5" s="11">
        <f>60*250</f>
        <v>15000</v>
      </c>
      <c r="F5" s="11">
        <v>5000</v>
      </c>
    </row>
    <row r="6" spans="1:11" x14ac:dyDescent="0.25">
      <c r="A6" s="8">
        <v>4</v>
      </c>
      <c r="B6" s="9" t="s">
        <v>61</v>
      </c>
      <c r="C6" s="8">
        <v>1</v>
      </c>
      <c r="D6" s="11">
        <v>5300</v>
      </c>
      <c r="E6" s="11">
        <v>5300</v>
      </c>
      <c r="F6" s="8" t="s">
        <v>53</v>
      </c>
    </row>
    <row r="7" spans="1:11" x14ac:dyDescent="0.25">
      <c r="A7" s="8">
        <v>5</v>
      </c>
      <c r="B7" s="9" t="s">
        <v>51</v>
      </c>
      <c r="C7" s="8">
        <v>95</v>
      </c>
      <c r="D7" s="11">
        <v>530</v>
      </c>
      <c r="E7" s="11">
        <f>C7*D7</f>
        <v>50350</v>
      </c>
      <c r="F7" s="11">
        <f>E7*0.1</f>
        <v>5035</v>
      </c>
    </row>
    <row r="8" spans="1:11" x14ac:dyDescent="0.25">
      <c r="A8" s="29"/>
      <c r="B8" s="29"/>
      <c r="C8" s="30"/>
      <c r="D8" s="31" t="s">
        <v>34</v>
      </c>
      <c r="E8" s="32">
        <f>SUM(E3:E7)</f>
        <v>73890</v>
      </c>
      <c r="F8" s="33">
        <f>SUM(F3:F7)</f>
        <v>24035</v>
      </c>
    </row>
    <row r="9" spans="1:11" ht="29.25" customHeight="1" x14ac:dyDescent="0.25">
      <c r="A9" s="5" t="s">
        <v>35</v>
      </c>
      <c r="B9" s="5"/>
      <c r="C9" s="5"/>
      <c r="D9" s="5"/>
      <c r="E9" s="5"/>
      <c r="F9" s="5"/>
      <c r="G9" s="5"/>
    </row>
    <row r="10" spans="1:11" ht="21.75" customHeight="1" x14ac:dyDescent="0.25">
      <c r="A10" s="6" t="s">
        <v>33</v>
      </c>
      <c r="B10" s="6" t="s">
        <v>30</v>
      </c>
      <c r="C10" s="6" t="s">
        <v>60</v>
      </c>
      <c r="D10" s="6" t="s">
        <v>31</v>
      </c>
      <c r="E10" s="6" t="s">
        <v>59</v>
      </c>
      <c r="F10" s="7" t="s">
        <v>36</v>
      </c>
      <c r="G10" s="6" t="s">
        <v>59</v>
      </c>
    </row>
    <row r="11" spans="1:11" ht="15.75" x14ac:dyDescent="0.25">
      <c r="A11" s="8">
        <v>1</v>
      </c>
      <c r="B11" s="14" t="s">
        <v>4</v>
      </c>
      <c r="C11" s="8">
        <v>6</v>
      </c>
      <c r="D11" s="11">
        <v>25000</v>
      </c>
      <c r="E11" s="11">
        <f>C11*D11</f>
        <v>150000</v>
      </c>
      <c r="F11" s="8">
        <f>0.3*D11</f>
        <v>7500</v>
      </c>
      <c r="G11" s="11">
        <f>F11*C11</f>
        <v>45000</v>
      </c>
    </row>
    <row r="12" spans="1:11" ht="15.75" x14ac:dyDescent="0.25">
      <c r="A12" s="8">
        <v>2</v>
      </c>
      <c r="B12" s="14" t="s">
        <v>5</v>
      </c>
      <c r="C12" s="8">
        <v>50</v>
      </c>
      <c r="D12" s="11">
        <v>1200</v>
      </c>
      <c r="E12" s="11">
        <f t="shared" ref="E12:E36" si="0">C12*D12</f>
        <v>60000</v>
      </c>
      <c r="F12" s="8">
        <v>600</v>
      </c>
      <c r="G12" s="11">
        <f t="shared" ref="G12:G36" si="1">F12*C12</f>
        <v>30000</v>
      </c>
    </row>
    <row r="13" spans="1:11" ht="15.75" x14ac:dyDescent="0.25">
      <c r="A13" s="8">
        <v>3</v>
      </c>
      <c r="B13" s="14" t="s">
        <v>6</v>
      </c>
      <c r="C13" s="8">
        <v>50</v>
      </c>
      <c r="D13" s="11">
        <v>1200</v>
      </c>
      <c r="E13" s="11">
        <f t="shared" si="0"/>
        <v>60000</v>
      </c>
      <c r="F13" s="8">
        <v>600</v>
      </c>
      <c r="G13" s="11">
        <f t="shared" si="1"/>
        <v>30000</v>
      </c>
    </row>
    <row r="14" spans="1:11" ht="15.75" x14ac:dyDescent="0.25">
      <c r="A14" s="8">
        <v>4</v>
      </c>
      <c r="B14" s="14" t="s">
        <v>7</v>
      </c>
      <c r="C14" s="8">
        <v>50</v>
      </c>
      <c r="D14" s="11">
        <v>1200</v>
      </c>
      <c r="E14" s="11">
        <f t="shared" si="0"/>
        <v>60000</v>
      </c>
      <c r="F14" s="8">
        <v>600</v>
      </c>
      <c r="G14" s="11">
        <f t="shared" si="1"/>
        <v>30000</v>
      </c>
    </row>
    <row r="15" spans="1:11" ht="15.75" x14ac:dyDescent="0.25">
      <c r="A15" s="8">
        <v>5</v>
      </c>
      <c r="B15" s="14" t="s">
        <v>8</v>
      </c>
      <c r="C15" s="8">
        <v>50</v>
      </c>
      <c r="D15" s="11">
        <v>1200</v>
      </c>
      <c r="E15" s="11">
        <f t="shared" si="0"/>
        <v>60000</v>
      </c>
      <c r="F15" s="8">
        <v>600</v>
      </c>
      <c r="G15" s="11">
        <f t="shared" si="1"/>
        <v>30000</v>
      </c>
    </row>
    <row r="16" spans="1:11" ht="15.75" x14ac:dyDescent="0.25">
      <c r="A16" s="8">
        <v>6</v>
      </c>
      <c r="B16" s="14" t="s">
        <v>9</v>
      </c>
      <c r="C16" s="8">
        <v>50</v>
      </c>
      <c r="D16" s="11">
        <v>1200</v>
      </c>
      <c r="E16" s="11">
        <f t="shared" si="0"/>
        <v>60000</v>
      </c>
      <c r="F16" s="8">
        <v>600</v>
      </c>
      <c r="G16" s="11">
        <f t="shared" si="1"/>
        <v>30000</v>
      </c>
    </row>
    <row r="17" spans="1:7" ht="15.75" x14ac:dyDescent="0.25">
      <c r="A17" s="8">
        <v>7</v>
      </c>
      <c r="B17" s="14" t="s">
        <v>10</v>
      </c>
      <c r="C17" s="8">
        <v>50</v>
      </c>
      <c r="D17" s="11">
        <v>1200</v>
      </c>
      <c r="E17" s="11">
        <f t="shared" si="0"/>
        <v>60000</v>
      </c>
      <c r="F17" s="8">
        <v>600</v>
      </c>
      <c r="G17" s="11">
        <f t="shared" si="1"/>
        <v>30000</v>
      </c>
    </row>
    <row r="18" spans="1:7" ht="15.75" x14ac:dyDescent="0.25">
      <c r="A18" s="8">
        <v>8</v>
      </c>
      <c r="B18" s="14" t="s">
        <v>11</v>
      </c>
      <c r="C18" s="8">
        <v>50</v>
      </c>
      <c r="D18" s="11">
        <v>1200</v>
      </c>
      <c r="E18" s="11">
        <f t="shared" si="0"/>
        <v>60000</v>
      </c>
      <c r="F18" s="8">
        <v>600</v>
      </c>
      <c r="G18" s="11">
        <f t="shared" si="1"/>
        <v>30000</v>
      </c>
    </row>
    <row r="19" spans="1:7" ht="15.75" x14ac:dyDescent="0.25">
      <c r="A19" s="8">
        <v>9</v>
      </c>
      <c r="B19" s="14" t="s">
        <v>12</v>
      </c>
      <c r="C19" s="8">
        <v>50</v>
      </c>
      <c r="D19" s="11">
        <v>400</v>
      </c>
      <c r="E19" s="11">
        <f t="shared" si="0"/>
        <v>20000</v>
      </c>
      <c r="F19" s="8">
        <v>600</v>
      </c>
      <c r="G19" s="11">
        <f t="shared" si="1"/>
        <v>30000</v>
      </c>
    </row>
    <row r="20" spans="1:7" ht="15.75" x14ac:dyDescent="0.25">
      <c r="A20" s="8">
        <v>10</v>
      </c>
      <c r="B20" s="14" t="s">
        <v>13</v>
      </c>
      <c r="C20" s="8">
        <v>50</v>
      </c>
      <c r="D20" s="11">
        <v>400</v>
      </c>
      <c r="E20" s="11">
        <f t="shared" si="0"/>
        <v>20000</v>
      </c>
      <c r="F20" s="8">
        <v>600</v>
      </c>
      <c r="G20" s="11">
        <f t="shared" si="1"/>
        <v>30000</v>
      </c>
    </row>
    <row r="21" spans="1:7" ht="15.75" x14ac:dyDescent="0.25">
      <c r="A21" s="8">
        <v>11</v>
      </c>
      <c r="B21" s="14" t="s">
        <v>14</v>
      </c>
      <c r="C21" s="8">
        <v>65</v>
      </c>
      <c r="D21" s="11">
        <v>300</v>
      </c>
      <c r="E21" s="11">
        <f t="shared" si="0"/>
        <v>19500</v>
      </c>
      <c r="F21" s="8">
        <v>600</v>
      </c>
      <c r="G21" s="11">
        <f t="shared" si="1"/>
        <v>39000</v>
      </c>
    </row>
    <row r="22" spans="1:7" ht="15.75" x14ac:dyDescent="0.25">
      <c r="A22" s="8">
        <v>12</v>
      </c>
      <c r="B22" s="14" t="s">
        <v>15</v>
      </c>
      <c r="C22" s="8">
        <v>65</v>
      </c>
      <c r="D22" s="11">
        <v>300</v>
      </c>
      <c r="E22" s="11">
        <f t="shared" si="0"/>
        <v>19500</v>
      </c>
      <c r="F22" s="8">
        <v>100</v>
      </c>
      <c r="G22" s="11">
        <f t="shared" si="1"/>
        <v>6500</v>
      </c>
    </row>
    <row r="23" spans="1:7" ht="15.75" x14ac:dyDescent="0.25">
      <c r="A23" s="8">
        <v>13</v>
      </c>
      <c r="B23" s="14" t="s">
        <v>16</v>
      </c>
      <c r="C23" s="8">
        <v>65</v>
      </c>
      <c r="D23" s="11">
        <v>300</v>
      </c>
      <c r="E23" s="11">
        <f t="shared" si="0"/>
        <v>19500</v>
      </c>
      <c r="F23" s="8">
        <v>100</v>
      </c>
      <c r="G23" s="11">
        <f t="shared" si="1"/>
        <v>6500</v>
      </c>
    </row>
    <row r="24" spans="1:7" ht="15.75" x14ac:dyDescent="0.25">
      <c r="A24" s="8">
        <v>14</v>
      </c>
      <c r="B24" s="14" t="s">
        <v>17</v>
      </c>
      <c r="C24" s="8">
        <v>25</v>
      </c>
      <c r="D24" s="11">
        <v>300</v>
      </c>
      <c r="E24" s="11">
        <f t="shared" si="0"/>
        <v>7500</v>
      </c>
      <c r="F24" s="8">
        <v>100</v>
      </c>
      <c r="G24" s="11">
        <f t="shared" si="1"/>
        <v>2500</v>
      </c>
    </row>
    <row r="25" spans="1:7" ht="15.75" x14ac:dyDescent="0.25">
      <c r="A25" s="8">
        <v>15</v>
      </c>
      <c r="B25" s="14" t="s">
        <v>18</v>
      </c>
      <c r="C25" s="8">
        <v>25</v>
      </c>
      <c r="D25" s="11">
        <v>300</v>
      </c>
      <c r="E25" s="11">
        <f t="shared" si="0"/>
        <v>7500</v>
      </c>
      <c r="F25" s="8">
        <v>100</v>
      </c>
      <c r="G25" s="11">
        <f t="shared" si="1"/>
        <v>2500</v>
      </c>
    </row>
    <row r="26" spans="1:7" ht="15.75" x14ac:dyDescent="0.25">
      <c r="A26" s="8">
        <v>16</v>
      </c>
      <c r="B26" s="14" t="s">
        <v>20</v>
      </c>
      <c r="C26" s="8">
        <v>25</v>
      </c>
      <c r="D26" s="11">
        <v>300</v>
      </c>
      <c r="E26" s="11">
        <f t="shared" si="0"/>
        <v>7500</v>
      </c>
      <c r="F26" s="8">
        <v>100</v>
      </c>
      <c r="G26" s="11">
        <f t="shared" si="1"/>
        <v>2500</v>
      </c>
    </row>
    <row r="27" spans="1:7" ht="15.75" x14ac:dyDescent="0.25">
      <c r="A27" s="8">
        <v>17</v>
      </c>
      <c r="B27" s="14" t="s">
        <v>19</v>
      </c>
      <c r="C27" s="8">
        <v>25</v>
      </c>
      <c r="D27" s="11">
        <v>300</v>
      </c>
      <c r="E27" s="11">
        <f t="shared" si="0"/>
        <v>7500</v>
      </c>
      <c r="F27" s="8">
        <v>100</v>
      </c>
      <c r="G27" s="11">
        <f t="shared" si="1"/>
        <v>2500</v>
      </c>
    </row>
    <row r="28" spans="1:7" ht="15.75" x14ac:dyDescent="0.25">
      <c r="A28" s="8">
        <v>18</v>
      </c>
      <c r="B28" s="14" t="s">
        <v>21</v>
      </c>
      <c r="C28" s="8">
        <v>25</v>
      </c>
      <c r="D28" s="11">
        <v>300</v>
      </c>
      <c r="E28" s="11">
        <f t="shared" si="0"/>
        <v>7500</v>
      </c>
      <c r="F28" s="8">
        <v>100</v>
      </c>
      <c r="G28" s="11">
        <f t="shared" si="1"/>
        <v>2500</v>
      </c>
    </row>
    <row r="29" spans="1:7" ht="15.75" x14ac:dyDescent="0.25">
      <c r="A29" s="8">
        <v>19</v>
      </c>
      <c r="B29" s="14" t="s">
        <v>22</v>
      </c>
      <c r="C29" s="8">
        <v>25</v>
      </c>
      <c r="D29" s="11">
        <v>300</v>
      </c>
      <c r="E29" s="11">
        <f t="shared" si="0"/>
        <v>7500</v>
      </c>
      <c r="F29" s="8">
        <v>100</v>
      </c>
      <c r="G29" s="11">
        <f t="shared" si="1"/>
        <v>2500</v>
      </c>
    </row>
    <row r="30" spans="1:7" ht="15.75" x14ac:dyDescent="0.25">
      <c r="A30" s="8">
        <v>20</v>
      </c>
      <c r="B30" s="14" t="s">
        <v>23</v>
      </c>
      <c r="C30" s="8">
        <v>25</v>
      </c>
      <c r="D30" s="11">
        <v>300</v>
      </c>
      <c r="E30" s="11">
        <f t="shared" si="0"/>
        <v>7500</v>
      </c>
      <c r="F30" s="8">
        <v>100</v>
      </c>
      <c r="G30" s="11">
        <f t="shared" si="1"/>
        <v>2500</v>
      </c>
    </row>
    <row r="31" spans="1:7" ht="15.75" x14ac:dyDescent="0.25">
      <c r="A31" s="8">
        <v>21</v>
      </c>
      <c r="B31" s="14" t="s">
        <v>24</v>
      </c>
      <c r="C31" s="8">
        <v>25</v>
      </c>
      <c r="D31" s="11">
        <v>300</v>
      </c>
      <c r="E31" s="11">
        <f t="shared" si="0"/>
        <v>7500</v>
      </c>
      <c r="F31" s="8">
        <v>100</v>
      </c>
      <c r="G31" s="11">
        <f t="shared" si="1"/>
        <v>2500</v>
      </c>
    </row>
    <row r="32" spans="1:7" ht="15.75" x14ac:dyDescent="0.25">
      <c r="A32" s="8">
        <v>22</v>
      </c>
      <c r="B32" s="14" t="s">
        <v>25</v>
      </c>
      <c r="C32" s="8">
        <v>95</v>
      </c>
      <c r="D32" s="11">
        <v>300</v>
      </c>
      <c r="E32" s="11">
        <f t="shared" si="0"/>
        <v>28500</v>
      </c>
      <c r="F32" s="8">
        <v>100</v>
      </c>
      <c r="G32" s="11">
        <f t="shared" si="1"/>
        <v>9500</v>
      </c>
    </row>
    <row r="33" spans="1:7" ht="15.75" x14ac:dyDescent="0.25">
      <c r="A33" s="8">
        <v>23</v>
      </c>
      <c r="B33" s="14" t="s">
        <v>26</v>
      </c>
      <c r="C33" s="8">
        <v>25</v>
      </c>
      <c r="D33" s="11">
        <v>300</v>
      </c>
      <c r="E33" s="11">
        <f t="shared" si="0"/>
        <v>7500</v>
      </c>
      <c r="F33" s="8">
        <v>100</v>
      </c>
      <c r="G33" s="11">
        <f t="shared" si="1"/>
        <v>2500</v>
      </c>
    </row>
    <row r="34" spans="1:7" ht="15.75" x14ac:dyDescent="0.25">
      <c r="A34" s="8">
        <v>24</v>
      </c>
      <c r="B34" s="14" t="s">
        <v>27</v>
      </c>
      <c r="C34" s="8">
        <v>95</v>
      </c>
      <c r="D34" s="11">
        <v>300</v>
      </c>
      <c r="E34" s="11">
        <f t="shared" si="0"/>
        <v>28500</v>
      </c>
      <c r="F34" s="8">
        <v>100</v>
      </c>
      <c r="G34" s="11">
        <f t="shared" si="1"/>
        <v>9500</v>
      </c>
    </row>
    <row r="35" spans="1:7" ht="15.75" x14ac:dyDescent="0.25">
      <c r="A35" s="8">
        <v>25</v>
      </c>
      <c r="B35" s="14" t="s">
        <v>28</v>
      </c>
      <c r="C35" s="8">
        <v>95</v>
      </c>
      <c r="D35" s="11">
        <v>300</v>
      </c>
      <c r="E35" s="11">
        <f t="shared" si="0"/>
        <v>28500</v>
      </c>
      <c r="F35" s="8">
        <v>100</v>
      </c>
      <c r="G35" s="11">
        <f t="shared" si="1"/>
        <v>9500</v>
      </c>
    </row>
    <row r="36" spans="1:7" ht="15.75" x14ac:dyDescent="0.25">
      <c r="A36" s="8">
        <v>26</v>
      </c>
      <c r="B36" s="14" t="s">
        <v>29</v>
      </c>
      <c r="C36" s="8">
        <v>95</v>
      </c>
      <c r="D36" s="11">
        <v>300</v>
      </c>
      <c r="E36" s="11">
        <f t="shared" si="0"/>
        <v>28500</v>
      </c>
      <c r="F36" s="8">
        <v>100</v>
      </c>
      <c r="G36" s="11">
        <f t="shared" si="1"/>
        <v>9500</v>
      </c>
    </row>
    <row r="37" spans="1:7" x14ac:dyDescent="0.25">
      <c r="A37" s="9"/>
      <c r="B37" s="9"/>
      <c r="C37" s="9"/>
      <c r="D37" s="15" t="s">
        <v>38</v>
      </c>
      <c r="E37" s="16">
        <f>SUM(E11:E36)</f>
        <v>850000</v>
      </c>
      <c r="F37" s="15" t="s">
        <v>37</v>
      </c>
      <c r="G37" s="17">
        <f>SUM(G11:G36)</f>
        <v>427500</v>
      </c>
    </row>
    <row r="38" spans="1:7" ht="29.25" customHeight="1" x14ac:dyDescent="0.25">
      <c r="A38" s="5" t="s">
        <v>49</v>
      </c>
      <c r="B38" s="5"/>
      <c r="C38" s="5"/>
      <c r="D38" s="5"/>
      <c r="E38" s="5"/>
      <c r="F38" s="5"/>
      <c r="G38" s="4"/>
    </row>
    <row r="39" spans="1:7" ht="33" customHeight="1" x14ac:dyDescent="0.25">
      <c r="A39" s="6" t="s">
        <v>33</v>
      </c>
      <c r="B39" s="6" t="s">
        <v>30</v>
      </c>
      <c r="C39" s="6" t="s">
        <v>60</v>
      </c>
      <c r="D39" s="6" t="s">
        <v>31</v>
      </c>
      <c r="E39" s="6" t="s">
        <v>59</v>
      </c>
      <c r="F39" s="7" t="s">
        <v>43</v>
      </c>
    </row>
    <row r="40" spans="1:7" x14ac:dyDescent="0.25">
      <c r="A40" s="8">
        <v>1</v>
      </c>
      <c r="B40" s="9" t="s">
        <v>39</v>
      </c>
      <c r="C40" s="6">
        <v>10</v>
      </c>
      <c r="D40" s="11">
        <v>8300</v>
      </c>
      <c r="E40" s="11">
        <f>D40*C40</f>
        <v>83000</v>
      </c>
      <c r="F40" s="11">
        <f>E40*0.1</f>
        <v>8300</v>
      </c>
    </row>
    <row r="41" spans="1:7" x14ac:dyDescent="0.25">
      <c r="A41" s="8">
        <v>2</v>
      </c>
      <c r="B41" s="9" t="s">
        <v>40</v>
      </c>
      <c r="C41" s="6">
        <v>4</v>
      </c>
      <c r="D41" s="11">
        <v>30000</v>
      </c>
      <c r="E41" s="11">
        <f t="shared" ref="E41:E43" si="2">D41*C41</f>
        <v>120000</v>
      </c>
      <c r="F41" s="11">
        <f t="shared" ref="F41:F42" si="3">E41*0.1</f>
        <v>12000</v>
      </c>
    </row>
    <row r="42" spans="1:7" x14ac:dyDescent="0.25">
      <c r="A42" s="8">
        <v>3</v>
      </c>
      <c r="B42" s="9" t="s">
        <v>41</v>
      </c>
      <c r="C42" s="6">
        <v>2</v>
      </c>
      <c r="D42" s="12">
        <v>8000</v>
      </c>
      <c r="E42" s="11">
        <f t="shared" si="2"/>
        <v>16000</v>
      </c>
      <c r="F42" s="11">
        <f t="shared" si="3"/>
        <v>1600</v>
      </c>
    </row>
    <row r="43" spans="1:7" x14ac:dyDescent="0.25">
      <c r="A43" s="8">
        <v>4</v>
      </c>
      <c r="B43" s="9" t="s">
        <v>48</v>
      </c>
      <c r="C43" s="6">
        <v>15</v>
      </c>
      <c r="D43" s="12">
        <v>5000</v>
      </c>
      <c r="E43" s="11">
        <f t="shared" si="2"/>
        <v>75000</v>
      </c>
      <c r="F43" s="11">
        <f>E43*0.1</f>
        <v>7500</v>
      </c>
    </row>
    <row r="44" spans="1:7" x14ac:dyDescent="0.25">
      <c r="A44" s="18"/>
      <c r="B44" s="18"/>
      <c r="C44" s="18"/>
      <c r="D44" s="19" t="s">
        <v>42</v>
      </c>
      <c r="E44" s="20">
        <f>SUM(E40:E43)</f>
        <v>294000</v>
      </c>
      <c r="F44" s="21">
        <f>SUM(F40:F43)</f>
        <v>29400</v>
      </c>
    </row>
    <row r="45" spans="1:7" x14ac:dyDescent="0.25">
      <c r="A45" s="18"/>
      <c r="B45" s="18"/>
      <c r="C45" s="18"/>
      <c r="D45" s="22"/>
      <c r="E45" s="20"/>
      <c r="F45" s="21"/>
    </row>
    <row r="46" spans="1:7" ht="24" customHeight="1" x14ac:dyDescent="0.25">
      <c r="A46" s="5" t="s">
        <v>54</v>
      </c>
      <c r="B46" s="5"/>
      <c r="C46" s="5"/>
      <c r="D46" s="3"/>
      <c r="E46" s="3"/>
      <c r="F46" s="3"/>
      <c r="G46" s="3"/>
    </row>
    <row r="47" spans="1:7" ht="24" customHeight="1" x14ac:dyDescent="0.25">
      <c r="A47" s="6" t="s">
        <v>33</v>
      </c>
      <c r="B47" s="23" t="s">
        <v>56</v>
      </c>
      <c r="C47" s="6" t="s">
        <v>59</v>
      </c>
      <c r="E47" s="1"/>
      <c r="F47" s="1"/>
      <c r="G47" s="1"/>
    </row>
    <row r="48" spans="1:7" x14ac:dyDescent="0.25">
      <c r="A48" s="8">
        <v>1</v>
      </c>
      <c r="B48" s="9" t="s">
        <v>45</v>
      </c>
      <c r="C48" s="11">
        <v>20000</v>
      </c>
    </row>
    <row r="49" spans="1:7" x14ac:dyDescent="0.25">
      <c r="A49" s="8">
        <v>2</v>
      </c>
      <c r="B49" s="9" t="s">
        <v>55</v>
      </c>
      <c r="C49" s="12">
        <v>15000</v>
      </c>
    </row>
    <row r="50" spans="1:7" x14ac:dyDescent="0.25">
      <c r="A50" s="8">
        <v>3</v>
      </c>
      <c r="B50" s="9" t="s">
        <v>46</v>
      </c>
      <c r="C50" s="12">
        <v>15000</v>
      </c>
    </row>
    <row r="51" spans="1:7" ht="15" customHeight="1" x14ac:dyDescent="0.25">
      <c r="A51" s="24">
        <v>4</v>
      </c>
      <c r="B51" s="25" t="s">
        <v>47</v>
      </c>
      <c r="C51" s="26">
        <v>100000</v>
      </c>
    </row>
    <row r="52" spans="1:7" ht="17.25" customHeight="1" x14ac:dyDescent="0.25">
      <c r="A52" s="24"/>
      <c r="B52" s="25"/>
      <c r="C52" s="26"/>
    </row>
    <row r="53" spans="1:7" x14ac:dyDescent="0.25">
      <c r="A53" s="9"/>
      <c r="B53" s="15" t="s">
        <v>57</v>
      </c>
      <c r="C53" s="13">
        <f>SUM(C48:C52)</f>
        <v>150000</v>
      </c>
    </row>
    <row r="55" spans="1:7" ht="15" customHeight="1" x14ac:dyDescent="0.25">
      <c r="E55" s="27" t="s">
        <v>58</v>
      </c>
      <c r="F55" s="27"/>
      <c r="G55" s="28">
        <f>SUM(C53,F44,E44,E37,G37,E8,F8)</f>
        <v>1848825</v>
      </c>
    </row>
    <row r="56" spans="1:7" x14ac:dyDescent="0.25">
      <c r="E56" s="27"/>
      <c r="F56" s="27"/>
      <c r="G56" s="28"/>
    </row>
  </sheetData>
  <mergeCells count="12">
    <mergeCell ref="G55:G56"/>
    <mergeCell ref="A1:F1"/>
    <mergeCell ref="A38:F38"/>
    <mergeCell ref="A9:G9"/>
    <mergeCell ref="E55:F56"/>
    <mergeCell ref="B51:B52"/>
    <mergeCell ref="A51:A52"/>
    <mergeCell ref="C51:C52"/>
    <mergeCell ref="A46:C46"/>
    <mergeCell ref="D44:D45"/>
    <mergeCell ref="E44:E45"/>
    <mergeCell ref="F44:F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Дайнеко</dc:creator>
  <cp:lastModifiedBy>Александр Дайнеко</cp:lastModifiedBy>
  <dcterms:created xsi:type="dcterms:W3CDTF">2022-03-07T18:59:34Z</dcterms:created>
  <dcterms:modified xsi:type="dcterms:W3CDTF">2022-03-08T17:21:46Z</dcterms:modified>
</cp:coreProperties>
</file>