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38" i="1"/>
  <c r="F10" i="1"/>
  <c r="C43" i="1" l="1"/>
  <c r="C20" i="1"/>
  <c r="F26" i="1"/>
  <c r="F27" i="1"/>
  <c r="F28" i="1"/>
  <c r="F29" i="1"/>
  <c r="F30" i="1"/>
  <c r="F31" i="1"/>
  <c r="F32" i="1"/>
  <c r="F33" i="1"/>
  <c r="F34" i="1"/>
  <c r="F35" i="1"/>
  <c r="F36" i="1"/>
  <c r="F6" i="1"/>
  <c r="F7" i="1"/>
  <c r="F8" i="1"/>
  <c r="F9" i="1"/>
  <c r="F11" i="1"/>
  <c r="F12" i="1"/>
  <c r="F25" i="1"/>
  <c r="F18" i="1"/>
  <c r="F17" i="1"/>
  <c r="F16" i="1"/>
  <c r="F5" i="1"/>
  <c r="C42" i="1" l="1"/>
  <c r="E42" i="1" s="1"/>
  <c r="F19" i="1"/>
  <c r="C21" i="1" s="1"/>
  <c r="E45" i="1" l="1"/>
  <c r="E20" i="1"/>
</calcChain>
</file>

<file path=xl/sharedStrings.xml><?xml version="1.0" encoding="utf-8"?>
<sst xmlns="http://schemas.openxmlformats.org/spreadsheetml/2006/main" count="85" uniqueCount="57">
  <si>
    <t>N.</t>
  </si>
  <si>
    <t>Единица измерения</t>
  </si>
  <si>
    <t>Количество</t>
  </si>
  <si>
    <t>Цена (руб.)</t>
  </si>
  <si>
    <t>Сумма (руб.)</t>
  </si>
  <si>
    <t>Материалы</t>
  </si>
  <si>
    <t>1</t>
  </si>
  <si>
    <t>2</t>
  </si>
  <si>
    <t>3</t>
  </si>
  <si>
    <t>шт.</t>
  </si>
  <si>
    <t>4</t>
  </si>
  <si>
    <t>5</t>
  </si>
  <si>
    <t>6</t>
  </si>
  <si>
    <t>7</t>
  </si>
  <si>
    <t>8</t>
  </si>
  <si>
    <t>Доставка материалов</t>
  </si>
  <si>
    <t>Итого материалы</t>
  </si>
  <si>
    <t>Работы</t>
  </si>
  <si>
    <t>Итого работы</t>
  </si>
  <si>
    <t>МАТЕРИАЛЫ</t>
  </si>
  <si>
    <t>РАБОТЫ</t>
  </si>
  <si>
    <t>п.м.</t>
  </si>
  <si>
    <t>Наименование материалов и работ</t>
  </si>
  <si>
    <t>2. Посадки</t>
  </si>
  <si>
    <t>Ограждение мателлическое для композиций</t>
  </si>
  <si>
    <t>компл.</t>
  </si>
  <si>
    <t>Бетонная шлифованная стена (опалубка, сетка арм., бетон)</t>
  </si>
  <si>
    <t>Прожектор декоративной подсветки</t>
  </si>
  <si>
    <t>Монтаж металлического ограждения и ручья</t>
  </si>
  <si>
    <t>Скамьи из массива</t>
  </si>
  <si>
    <t>Сосна горная Мугус</t>
  </si>
  <si>
    <t xml:space="preserve">Анемона лесная ‘Madonna’ </t>
  </si>
  <si>
    <t>Астильба Тунберга ‘Straussenfeder’</t>
  </si>
  <si>
    <t>Астранция большая ‘Rosensinfonie’</t>
  </si>
  <si>
    <t>Василистник делавея 'Splendide White'</t>
  </si>
  <si>
    <t>Герань пепельная ‘Ballerina’</t>
  </si>
  <si>
    <t>Тиарелла гибридная ‘Crow Feather’</t>
  </si>
  <si>
    <t>Наперстянка пурпурная Virtuoso</t>
  </si>
  <si>
    <t>Кочедыжник женский</t>
  </si>
  <si>
    <t>Ирга Ламарка мультиштамб</t>
  </si>
  <si>
    <t>Отсыпка дорожек крошкой</t>
  </si>
  <si>
    <t>т.</t>
  </si>
  <si>
    <t>Можжевельник горизонтальный Blue Forest</t>
  </si>
  <si>
    <t>Грунт плодородный</t>
  </si>
  <si>
    <t>12</t>
  </si>
  <si>
    <t>13</t>
  </si>
  <si>
    <t>куб.м.</t>
  </si>
  <si>
    <t>кв.м.</t>
  </si>
  <si>
    <t>Заливка бетонной стенки, шлифовка, придание формы, монтаж фонарей</t>
  </si>
  <si>
    <t>Отсыпка грунтом и посадка растений</t>
  </si>
  <si>
    <t>ИТОГО РАБОТЫ И МАТЕРИАЛЫ</t>
  </si>
  <si>
    <t>1. Элементы благоустройства</t>
  </si>
  <si>
    <t>Имитация ручья из металла (с насосным оборудованием)</t>
  </si>
  <si>
    <t xml:space="preserve">Фигуры из стали cor-ten </t>
  </si>
  <si>
    <t>Крошка для отсыпки дорожки, Мраморная крошка бело-серая 5-10 мм</t>
  </si>
  <si>
    <t>9</t>
  </si>
  <si>
    <t>Уличный напольный светильник MAMETE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</si>
</sst>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9"/>
      <name val="Montserrat"/>
      <charset val="204"/>
    </font>
    <font>
      <sz val="8"/>
      <name val="Montserrat"/>
      <charset val="204"/>
    </font>
    <font>
      <b/>
      <sz val="8"/>
      <name val="Montserrat"/>
      <charset val="204"/>
    </font>
    <font>
      <sz val="11"/>
      <color theme="1"/>
      <name val="Montserrat"/>
      <charset val="204"/>
    </font>
    <font>
      <sz val="11"/>
      <color theme="0"/>
      <name val="Montserrat"/>
      <charset val="204"/>
    </font>
    <font>
      <sz val="9"/>
      <color theme="0"/>
      <name val="Montserrat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9" workbookViewId="0">
      <selection activeCell="B8" sqref="B8"/>
    </sheetView>
  </sheetViews>
  <sheetFormatPr defaultRowHeight="18" x14ac:dyDescent="0.25"/>
  <cols>
    <col min="1" max="1" width="9.140625" style="23"/>
    <col min="2" max="2" width="35.42578125" style="23" customWidth="1"/>
    <col min="3" max="3" width="13.28515625" style="23" customWidth="1"/>
    <col min="4" max="4" width="14.85546875" style="23" customWidth="1"/>
    <col min="5" max="5" width="15.5703125" style="23" customWidth="1"/>
    <col min="6" max="6" width="19.7109375" style="23" customWidth="1"/>
    <col min="7" max="16384" width="9.140625" style="23"/>
  </cols>
  <sheetData>
    <row r="1" spans="1:6" s="5" customFormat="1" ht="43.5" customHeight="1" x14ac:dyDescent="0.25">
      <c r="A1" s="1" t="s">
        <v>0</v>
      </c>
      <c r="B1" s="2" t="s">
        <v>22</v>
      </c>
      <c r="C1" s="2" t="s">
        <v>1</v>
      </c>
      <c r="D1" s="3" t="s">
        <v>2</v>
      </c>
      <c r="E1" s="4" t="s">
        <v>3</v>
      </c>
      <c r="F1" s="4" t="s">
        <v>4</v>
      </c>
    </row>
    <row r="2" spans="1:6" s="5" customFormat="1" ht="16.5" customHeight="1" x14ac:dyDescent="0.25">
      <c r="A2" s="26"/>
      <c r="B2" s="26"/>
      <c r="C2" s="26"/>
      <c r="D2" s="26"/>
      <c r="E2" s="26"/>
      <c r="F2" s="26"/>
    </row>
    <row r="3" spans="1:6" s="6" customFormat="1" ht="21.75" customHeight="1" x14ac:dyDescent="0.25">
      <c r="A3" s="27" t="s">
        <v>51</v>
      </c>
      <c r="B3" s="27"/>
      <c r="C3" s="27"/>
      <c r="D3" s="27"/>
      <c r="E3" s="27"/>
      <c r="F3" s="27"/>
    </row>
    <row r="4" spans="1:6" s="6" customFormat="1" ht="19.5" customHeight="1" x14ac:dyDescent="0.25">
      <c r="A4" s="25" t="s">
        <v>5</v>
      </c>
      <c r="B4" s="25"/>
      <c r="C4" s="25"/>
      <c r="D4" s="25"/>
      <c r="E4" s="25"/>
      <c r="F4" s="25"/>
    </row>
    <row r="5" spans="1:6" s="6" customFormat="1" ht="28.5" customHeight="1" x14ac:dyDescent="0.25">
      <c r="A5" s="7" t="s">
        <v>6</v>
      </c>
      <c r="B5" s="8" t="s">
        <v>24</v>
      </c>
      <c r="C5" s="9" t="s">
        <v>21</v>
      </c>
      <c r="D5" s="10">
        <v>91</v>
      </c>
      <c r="E5" s="11">
        <v>1450</v>
      </c>
      <c r="F5" s="11">
        <f>E5*D5</f>
        <v>131950</v>
      </c>
    </row>
    <row r="6" spans="1:6" s="6" customFormat="1" ht="28.5" customHeight="1" x14ac:dyDescent="0.25">
      <c r="A6" s="7" t="s">
        <v>7</v>
      </c>
      <c r="B6" s="8" t="s">
        <v>52</v>
      </c>
      <c r="C6" s="9" t="s">
        <v>25</v>
      </c>
      <c r="D6" s="10">
        <v>1</v>
      </c>
      <c r="E6" s="11">
        <v>235000</v>
      </c>
      <c r="F6" s="11">
        <f t="shared" ref="F6:F12" si="0">E6*D6</f>
        <v>235000</v>
      </c>
    </row>
    <row r="7" spans="1:6" s="6" customFormat="1" ht="18.75" customHeight="1" x14ac:dyDescent="0.25">
      <c r="A7" s="7" t="s">
        <v>8</v>
      </c>
      <c r="B7" s="8" t="s">
        <v>53</v>
      </c>
      <c r="C7" s="9" t="s">
        <v>9</v>
      </c>
      <c r="D7" s="10">
        <v>3</v>
      </c>
      <c r="E7" s="11">
        <v>64000</v>
      </c>
      <c r="F7" s="11">
        <f t="shared" si="0"/>
        <v>192000</v>
      </c>
    </row>
    <row r="8" spans="1:6" s="6" customFormat="1" ht="28.5" customHeight="1" x14ac:dyDescent="0.25">
      <c r="A8" s="7" t="s">
        <v>10</v>
      </c>
      <c r="B8" s="8" t="s">
        <v>26</v>
      </c>
      <c r="C8" s="9" t="s">
        <v>21</v>
      </c>
      <c r="D8" s="10">
        <v>13</v>
      </c>
      <c r="E8" s="11">
        <v>16375</v>
      </c>
      <c r="F8" s="11">
        <f t="shared" si="0"/>
        <v>212875</v>
      </c>
    </row>
    <row r="9" spans="1:6" s="6" customFormat="1" ht="21" customHeight="1" x14ac:dyDescent="0.25">
      <c r="A9" s="7" t="s">
        <v>11</v>
      </c>
      <c r="B9" s="8" t="s">
        <v>27</v>
      </c>
      <c r="C9" s="9" t="s">
        <v>9</v>
      </c>
      <c r="D9" s="10">
        <v>12</v>
      </c>
      <c r="E9" s="11">
        <v>6800</v>
      </c>
      <c r="F9" s="11">
        <f t="shared" si="0"/>
        <v>81600</v>
      </c>
    </row>
    <row r="10" spans="1:6" s="6" customFormat="1" ht="29.25" customHeight="1" x14ac:dyDescent="0.25">
      <c r="A10" s="7" t="s">
        <v>12</v>
      </c>
      <c r="B10" s="8" t="s">
        <v>56</v>
      </c>
      <c r="C10" s="24" t="s">
        <v>9</v>
      </c>
      <c r="D10" s="10">
        <v>18</v>
      </c>
      <c r="E10" s="11">
        <v>3300</v>
      </c>
      <c r="F10" s="11">
        <f t="shared" si="0"/>
        <v>59400</v>
      </c>
    </row>
    <row r="11" spans="1:6" s="13" customFormat="1" ht="29.25" customHeight="1" x14ac:dyDescent="0.25">
      <c r="A11" s="7" t="s">
        <v>13</v>
      </c>
      <c r="B11" s="12" t="s">
        <v>54</v>
      </c>
      <c r="C11" s="9" t="s">
        <v>41</v>
      </c>
      <c r="D11" s="10">
        <v>7.2</v>
      </c>
      <c r="E11" s="11">
        <v>9500</v>
      </c>
      <c r="F11" s="11">
        <f t="shared" si="0"/>
        <v>68400</v>
      </c>
    </row>
    <row r="12" spans="1:6" s="13" customFormat="1" ht="21" customHeight="1" x14ac:dyDescent="0.25">
      <c r="A12" s="7" t="s">
        <v>14</v>
      </c>
      <c r="B12" s="12" t="s">
        <v>29</v>
      </c>
      <c r="C12" s="9" t="s">
        <v>25</v>
      </c>
      <c r="D12" s="10">
        <v>1</v>
      </c>
      <c r="E12" s="11">
        <v>78000</v>
      </c>
      <c r="F12" s="11">
        <f t="shared" si="0"/>
        <v>78000</v>
      </c>
    </row>
    <row r="13" spans="1:6" s="6" customFormat="1" ht="19.5" customHeight="1" x14ac:dyDescent="0.25">
      <c r="A13" s="7" t="s">
        <v>55</v>
      </c>
      <c r="B13" s="8" t="s">
        <v>15</v>
      </c>
      <c r="C13" s="9"/>
      <c r="D13" s="10"/>
      <c r="E13" s="11"/>
      <c r="F13" s="11">
        <v>85000</v>
      </c>
    </row>
    <row r="14" spans="1:6" s="6" customFormat="1" ht="19.5" customHeight="1" x14ac:dyDescent="0.25">
      <c r="A14" s="14"/>
      <c r="B14" s="25" t="s">
        <v>16</v>
      </c>
      <c r="C14" s="25"/>
      <c r="D14" s="25"/>
      <c r="E14" s="25"/>
      <c r="F14" s="15">
        <f>SUM(F5:F13)</f>
        <v>1144225</v>
      </c>
    </row>
    <row r="15" spans="1:6" s="6" customFormat="1" ht="21.75" customHeight="1" x14ac:dyDescent="0.25">
      <c r="A15" s="25" t="s">
        <v>17</v>
      </c>
      <c r="B15" s="25"/>
      <c r="C15" s="25"/>
      <c r="D15" s="25"/>
      <c r="E15" s="25"/>
      <c r="F15" s="25"/>
    </row>
    <row r="16" spans="1:6" s="6" customFormat="1" ht="29.25" customHeight="1" x14ac:dyDescent="0.25">
      <c r="A16" s="7" t="s">
        <v>6</v>
      </c>
      <c r="B16" s="8" t="s">
        <v>28</v>
      </c>
      <c r="C16" s="9" t="s">
        <v>21</v>
      </c>
      <c r="D16" s="10">
        <v>106</v>
      </c>
      <c r="E16" s="11">
        <v>1200</v>
      </c>
      <c r="F16" s="11">
        <f>E16*D16</f>
        <v>127200</v>
      </c>
    </row>
    <row r="17" spans="1:6" s="6" customFormat="1" ht="28.5" customHeight="1" x14ac:dyDescent="0.25">
      <c r="A17" s="7" t="s">
        <v>7</v>
      </c>
      <c r="B17" s="12" t="s">
        <v>48</v>
      </c>
      <c r="C17" s="9" t="s">
        <v>21</v>
      </c>
      <c r="D17" s="10">
        <v>13</v>
      </c>
      <c r="E17" s="11">
        <v>12000</v>
      </c>
      <c r="F17" s="11">
        <f>E17*D17</f>
        <v>156000</v>
      </c>
    </row>
    <row r="18" spans="1:6" s="6" customFormat="1" ht="19.5" customHeight="1" x14ac:dyDescent="0.25">
      <c r="A18" s="7" t="s">
        <v>8</v>
      </c>
      <c r="B18" s="12" t="s">
        <v>40</v>
      </c>
      <c r="C18" s="9" t="s">
        <v>47</v>
      </c>
      <c r="D18" s="10">
        <v>48</v>
      </c>
      <c r="E18" s="11">
        <v>3100</v>
      </c>
      <c r="F18" s="11">
        <f>E18*D18</f>
        <v>148800</v>
      </c>
    </row>
    <row r="19" spans="1:6" s="6" customFormat="1" ht="18.75" customHeight="1" x14ac:dyDescent="0.25">
      <c r="A19" s="16"/>
      <c r="B19" s="25" t="s">
        <v>18</v>
      </c>
      <c r="C19" s="25"/>
      <c r="D19" s="25"/>
      <c r="E19" s="25"/>
      <c r="F19" s="15">
        <f>SUM(F16:F18)</f>
        <v>432000</v>
      </c>
    </row>
    <row r="20" spans="1:6" s="6" customFormat="1" ht="18.75" customHeight="1" x14ac:dyDescent="0.25">
      <c r="A20" s="17"/>
      <c r="B20" s="18" t="s">
        <v>19</v>
      </c>
      <c r="C20" s="28">
        <f>F14</f>
        <v>1144225</v>
      </c>
      <c r="D20" s="28"/>
      <c r="E20" s="29">
        <f>C20+C21</f>
        <v>1576225</v>
      </c>
      <c r="F20" s="29"/>
    </row>
    <row r="21" spans="1:6" s="6" customFormat="1" ht="18.75" customHeight="1" x14ac:dyDescent="0.25">
      <c r="A21" s="17"/>
      <c r="B21" s="18" t="s">
        <v>20</v>
      </c>
      <c r="C21" s="28">
        <f>F19</f>
        <v>432000</v>
      </c>
      <c r="D21" s="28"/>
      <c r="E21" s="29"/>
      <c r="F21" s="29"/>
    </row>
    <row r="22" spans="1:6" s="6" customFormat="1" ht="20.25" customHeight="1" x14ac:dyDescent="0.25">
      <c r="A22" s="26"/>
      <c r="B22" s="26"/>
      <c r="C22" s="26"/>
      <c r="D22" s="26"/>
      <c r="E22" s="26"/>
      <c r="F22" s="26"/>
    </row>
    <row r="23" spans="1:6" s="6" customFormat="1" ht="24" customHeight="1" x14ac:dyDescent="0.25">
      <c r="A23" s="27" t="s">
        <v>23</v>
      </c>
      <c r="B23" s="27"/>
      <c r="C23" s="27"/>
      <c r="D23" s="27"/>
      <c r="E23" s="27"/>
      <c r="F23" s="27"/>
    </row>
    <row r="24" spans="1:6" s="6" customFormat="1" ht="19.5" customHeight="1" x14ac:dyDescent="0.25">
      <c r="A24" s="25" t="s">
        <v>5</v>
      </c>
      <c r="B24" s="25"/>
      <c r="C24" s="25"/>
      <c r="D24" s="25"/>
      <c r="E24" s="25"/>
      <c r="F24" s="25"/>
    </row>
    <row r="25" spans="1:6" s="6" customFormat="1" ht="18" customHeight="1" x14ac:dyDescent="0.25">
      <c r="A25" s="7">
        <v>1</v>
      </c>
      <c r="B25" s="19" t="s">
        <v>31</v>
      </c>
      <c r="C25" s="9" t="s">
        <v>9</v>
      </c>
      <c r="D25" s="10">
        <v>150</v>
      </c>
      <c r="E25" s="11">
        <v>330</v>
      </c>
      <c r="F25" s="11">
        <f>E25*D25</f>
        <v>49500</v>
      </c>
    </row>
    <row r="26" spans="1:6" s="6" customFormat="1" ht="18" customHeight="1" x14ac:dyDescent="0.25">
      <c r="A26" s="7">
        <v>2</v>
      </c>
      <c r="B26" s="19" t="s">
        <v>32</v>
      </c>
      <c r="C26" s="9" t="s">
        <v>9</v>
      </c>
      <c r="D26" s="10">
        <v>50</v>
      </c>
      <c r="E26" s="11">
        <v>280</v>
      </c>
      <c r="F26" s="11">
        <f t="shared" ref="F26:F36" si="1">E26*D26</f>
        <v>14000</v>
      </c>
    </row>
    <row r="27" spans="1:6" s="6" customFormat="1" ht="18" customHeight="1" x14ac:dyDescent="0.25">
      <c r="A27" s="7">
        <v>3</v>
      </c>
      <c r="B27" s="19" t="s">
        <v>33</v>
      </c>
      <c r="C27" s="9" t="s">
        <v>9</v>
      </c>
      <c r="D27" s="10">
        <v>80</v>
      </c>
      <c r="E27" s="11">
        <v>280</v>
      </c>
      <c r="F27" s="11">
        <f t="shared" si="1"/>
        <v>22400</v>
      </c>
    </row>
    <row r="28" spans="1:6" s="6" customFormat="1" ht="18" customHeight="1" x14ac:dyDescent="0.25">
      <c r="A28" s="7">
        <v>4</v>
      </c>
      <c r="B28" s="19" t="s">
        <v>34</v>
      </c>
      <c r="C28" s="9" t="s">
        <v>9</v>
      </c>
      <c r="D28" s="10">
        <v>150</v>
      </c>
      <c r="E28" s="11">
        <v>250</v>
      </c>
      <c r="F28" s="11">
        <f t="shared" si="1"/>
        <v>37500</v>
      </c>
    </row>
    <row r="29" spans="1:6" s="6" customFormat="1" ht="18" customHeight="1" x14ac:dyDescent="0.25">
      <c r="A29" s="7">
        <v>5</v>
      </c>
      <c r="B29" s="19" t="s">
        <v>35</v>
      </c>
      <c r="C29" s="9" t="s">
        <v>9</v>
      </c>
      <c r="D29" s="10">
        <v>300</v>
      </c>
      <c r="E29" s="11">
        <v>250</v>
      </c>
      <c r="F29" s="11">
        <f t="shared" si="1"/>
        <v>75000</v>
      </c>
    </row>
    <row r="30" spans="1:6" s="6" customFormat="1" ht="18" customHeight="1" x14ac:dyDescent="0.25">
      <c r="A30" s="7">
        <v>6</v>
      </c>
      <c r="B30" s="19" t="s">
        <v>30</v>
      </c>
      <c r="C30" s="9" t="s">
        <v>9</v>
      </c>
      <c r="D30" s="10">
        <v>33</v>
      </c>
      <c r="E30" s="20">
        <v>5900</v>
      </c>
      <c r="F30" s="11">
        <f t="shared" si="1"/>
        <v>194700</v>
      </c>
    </row>
    <row r="31" spans="1:6" s="6" customFormat="1" ht="26.25" customHeight="1" x14ac:dyDescent="0.25">
      <c r="A31" s="7">
        <v>7</v>
      </c>
      <c r="B31" s="19" t="s">
        <v>42</v>
      </c>
      <c r="C31" s="9" t="s">
        <v>9</v>
      </c>
      <c r="D31" s="10">
        <v>14</v>
      </c>
      <c r="E31" s="20">
        <v>3100</v>
      </c>
      <c r="F31" s="11">
        <f t="shared" si="1"/>
        <v>43400</v>
      </c>
    </row>
    <row r="32" spans="1:6" s="6" customFormat="1" ht="18" customHeight="1" x14ac:dyDescent="0.25">
      <c r="A32" s="7">
        <v>8</v>
      </c>
      <c r="B32" s="19" t="s">
        <v>37</v>
      </c>
      <c r="C32" s="9" t="s">
        <v>9</v>
      </c>
      <c r="D32" s="10">
        <v>60</v>
      </c>
      <c r="E32" s="20">
        <v>310</v>
      </c>
      <c r="F32" s="11">
        <f t="shared" si="1"/>
        <v>18600</v>
      </c>
    </row>
    <row r="33" spans="1:6" s="6" customFormat="1" ht="18" customHeight="1" x14ac:dyDescent="0.25">
      <c r="A33" s="7">
        <v>9</v>
      </c>
      <c r="B33" s="19" t="s">
        <v>38</v>
      </c>
      <c r="C33" s="9" t="s">
        <v>9</v>
      </c>
      <c r="D33" s="10">
        <v>80</v>
      </c>
      <c r="E33" s="20">
        <v>540</v>
      </c>
      <c r="F33" s="11">
        <f t="shared" si="1"/>
        <v>43200</v>
      </c>
    </row>
    <row r="34" spans="1:6" s="6" customFormat="1" ht="18" customHeight="1" x14ac:dyDescent="0.25">
      <c r="A34" s="7">
        <v>10</v>
      </c>
      <c r="B34" s="19" t="s">
        <v>36</v>
      </c>
      <c r="C34" s="9" t="s">
        <v>9</v>
      </c>
      <c r="D34" s="10">
        <v>80</v>
      </c>
      <c r="E34" s="20">
        <v>340</v>
      </c>
      <c r="F34" s="11">
        <f t="shared" si="1"/>
        <v>27200</v>
      </c>
    </row>
    <row r="35" spans="1:6" s="6" customFormat="1" ht="18" customHeight="1" x14ac:dyDescent="0.25">
      <c r="A35" s="7">
        <v>11</v>
      </c>
      <c r="B35" s="21" t="s">
        <v>39</v>
      </c>
      <c r="C35" s="9" t="s">
        <v>9</v>
      </c>
      <c r="D35" s="10">
        <v>3</v>
      </c>
      <c r="E35" s="20">
        <v>128000</v>
      </c>
      <c r="F35" s="11">
        <f t="shared" si="1"/>
        <v>384000</v>
      </c>
    </row>
    <row r="36" spans="1:6" s="6" customFormat="1" ht="18" customHeight="1" x14ac:dyDescent="0.25">
      <c r="A36" s="7" t="s">
        <v>44</v>
      </c>
      <c r="B36" s="21" t="s">
        <v>43</v>
      </c>
      <c r="C36" s="9" t="s">
        <v>46</v>
      </c>
      <c r="D36" s="10">
        <v>15</v>
      </c>
      <c r="E36" s="20">
        <v>3650</v>
      </c>
      <c r="F36" s="11">
        <f t="shared" si="1"/>
        <v>54750</v>
      </c>
    </row>
    <row r="37" spans="1:6" s="6" customFormat="1" ht="18" customHeight="1" x14ac:dyDescent="0.25">
      <c r="A37" s="7" t="s">
        <v>45</v>
      </c>
      <c r="B37" s="21" t="s">
        <v>15</v>
      </c>
      <c r="C37" s="9"/>
      <c r="D37" s="10"/>
      <c r="E37" s="20"/>
      <c r="F37" s="11">
        <v>38000</v>
      </c>
    </row>
    <row r="38" spans="1:6" s="6" customFormat="1" ht="19.5" customHeight="1" x14ac:dyDescent="0.25">
      <c r="A38" s="22"/>
      <c r="B38" s="25" t="s">
        <v>16</v>
      </c>
      <c r="C38" s="25"/>
      <c r="D38" s="25"/>
      <c r="E38" s="25"/>
      <c r="F38" s="15">
        <f>SUM(F25:F37)</f>
        <v>1002250</v>
      </c>
    </row>
    <row r="39" spans="1:6" s="6" customFormat="1" ht="21.75" customHeight="1" x14ac:dyDescent="0.25">
      <c r="A39" s="25" t="s">
        <v>17</v>
      </c>
      <c r="B39" s="25"/>
      <c r="C39" s="25"/>
      <c r="D39" s="25"/>
      <c r="E39" s="25"/>
      <c r="F39" s="25"/>
    </row>
    <row r="40" spans="1:6" s="6" customFormat="1" ht="20.25" customHeight="1" x14ac:dyDescent="0.25">
      <c r="A40" s="7" t="s">
        <v>6</v>
      </c>
      <c r="B40" s="12" t="s">
        <v>49</v>
      </c>
      <c r="C40" s="9"/>
      <c r="D40" s="10"/>
      <c r="E40" s="11"/>
      <c r="F40" s="11">
        <v>80000</v>
      </c>
    </row>
    <row r="41" spans="1:6" s="6" customFormat="1" ht="18.75" customHeight="1" x14ac:dyDescent="0.25">
      <c r="A41" s="16"/>
      <c r="B41" s="25" t="s">
        <v>18</v>
      </c>
      <c r="C41" s="25"/>
      <c r="D41" s="25"/>
      <c r="E41" s="25"/>
      <c r="F41" s="15"/>
    </row>
    <row r="42" spans="1:6" s="6" customFormat="1" ht="18.75" customHeight="1" x14ac:dyDescent="0.25">
      <c r="A42" s="17"/>
      <c r="B42" s="18" t="s">
        <v>19</v>
      </c>
      <c r="C42" s="28">
        <f>F38</f>
        <v>1002250</v>
      </c>
      <c r="D42" s="28"/>
      <c r="E42" s="29">
        <f>C42+C43</f>
        <v>1082250</v>
      </c>
      <c r="F42" s="29"/>
    </row>
    <row r="43" spans="1:6" s="6" customFormat="1" ht="18.75" customHeight="1" x14ac:dyDescent="0.25">
      <c r="A43" s="17"/>
      <c r="B43" s="18" t="s">
        <v>20</v>
      </c>
      <c r="C43" s="28">
        <f>F40</f>
        <v>80000</v>
      </c>
      <c r="D43" s="28"/>
      <c r="E43" s="29"/>
      <c r="F43" s="29"/>
    </row>
    <row r="44" spans="1:6" s="6" customFormat="1" ht="20.25" customHeight="1" x14ac:dyDescent="0.25">
      <c r="A44" s="26"/>
      <c r="B44" s="26"/>
      <c r="C44" s="26"/>
      <c r="D44" s="26"/>
      <c r="E44" s="26"/>
      <c r="F44" s="26"/>
    </row>
    <row r="45" spans="1:6" ht="23.25" customHeight="1" x14ac:dyDescent="0.25">
      <c r="A45" s="30" t="s">
        <v>50</v>
      </c>
      <c r="B45" s="30"/>
      <c r="C45" s="30"/>
      <c r="D45" s="30"/>
      <c r="E45" s="31">
        <f>E42+E20</f>
        <v>2658475</v>
      </c>
      <c r="F45" s="32"/>
    </row>
  </sheetData>
  <mergeCells count="21">
    <mergeCell ref="A44:F44"/>
    <mergeCell ref="A45:D45"/>
    <mergeCell ref="E45:F45"/>
    <mergeCell ref="B38:E38"/>
    <mergeCell ref="A39:F39"/>
    <mergeCell ref="B41:E41"/>
    <mergeCell ref="C42:D42"/>
    <mergeCell ref="E42:F43"/>
    <mergeCell ref="C43:D43"/>
    <mergeCell ref="A24:F24"/>
    <mergeCell ref="A2:F2"/>
    <mergeCell ref="A3:F3"/>
    <mergeCell ref="A4:F4"/>
    <mergeCell ref="B14:E14"/>
    <mergeCell ref="A15:F15"/>
    <mergeCell ref="B19:E19"/>
    <mergeCell ref="C20:D20"/>
    <mergeCell ref="E20:F21"/>
    <mergeCell ref="C21:D21"/>
    <mergeCell ref="A22:F22"/>
    <mergeCell ref="A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2022-03-09T09:28:29Z</dcterms:modified>
</cp:coreProperties>
</file>