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0610" windowHeight="11640"/>
  </bookViews>
  <sheets>
    <sheet name="Аркуш1" sheetId="1" r:id="rId1"/>
  </sheets>
  <calcPr calcId="145621"/>
</workbook>
</file>

<file path=xl/calcChain.xml><?xml version="1.0" encoding="utf-8"?>
<calcChain xmlns="http://schemas.openxmlformats.org/spreadsheetml/2006/main">
  <c r="G20" i="1" l="1"/>
  <c r="G19" i="1"/>
  <c r="G18" i="1"/>
  <c r="G6" i="1"/>
  <c r="G25" i="1" l="1"/>
  <c r="A6" i="1"/>
  <c r="G13" i="1" l="1"/>
  <c r="G12" i="1"/>
  <c r="A10" i="1"/>
  <c r="A11" i="1" s="1"/>
  <c r="A12" i="1" s="1"/>
  <c r="A13" i="1" s="1"/>
  <c r="A14" i="1" s="1"/>
  <c r="G10" i="1"/>
  <c r="G11" i="1"/>
  <c r="G9" i="1"/>
  <c r="G15" i="1" l="1"/>
  <c r="G17" i="1"/>
  <c r="G21" i="1" s="1"/>
  <c r="A18" i="1"/>
  <c r="A19" i="1" s="1"/>
  <c r="A20" i="1" s="1"/>
  <c r="G5" i="1"/>
  <c r="G7" i="1" s="1"/>
  <c r="G27" i="1" l="1"/>
</calcChain>
</file>

<file path=xl/sharedStrings.xml><?xml version="1.0" encoding="utf-8"?>
<sst xmlns="http://schemas.openxmlformats.org/spreadsheetml/2006/main" count="47" uniqueCount="38">
  <si>
    <t>ед.измерения</t>
  </si>
  <si>
    <t xml:space="preserve">характеристики </t>
  </si>
  <si>
    <t>Цена 1 шт, руб</t>
  </si>
  <si>
    <t>Итого, руб</t>
  </si>
  <si>
    <t>№</t>
  </si>
  <si>
    <t>шт</t>
  </si>
  <si>
    <t>Кол-во, шт</t>
  </si>
  <si>
    <t>Грунт для посадки растений</t>
  </si>
  <si>
    <t>Освещение сада</t>
  </si>
  <si>
    <t xml:space="preserve">Общая стоимость сада </t>
  </si>
  <si>
    <t>Смета по саду "На качелях"</t>
  </si>
  <si>
    <t xml:space="preserve">МАФ </t>
  </si>
  <si>
    <t xml:space="preserve">Материалы </t>
  </si>
  <si>
    <t>Песок</t>
  </si>
  <si>
    <t>Работы по монтажу качели - 20 % от стоимости материала</t>
  </si>
  <si>
    <t>TEMPARIUM FIREFLIES / ЛУЖАЙКА СВЕТЛЯЧКОВ (цена с установкой)</t>
  </si>
  <si>
    <t>Краска светоотражающая универсальная "VESTA Луч" белая - 4 кг (в т.ч. грунт)</t>
  </si>
  <si>
    <t xml:space="preserve">Устройство дорожек (Кора лиственницы) </t>
  </si>
  <si>
    <t xml:space="preserve">32 м </t>
  </si>
  <si>
    <t>Бордюр ландшафтный h 14 см, 10 м/п</t>
  </si>
  <si>
    <t>20 кв.м</t>
  </si>
  <si>
    <t xml:space="preserve">Геотекстиль черный, ширина 1.6м </t>
  </si>
  <si>
    <t>16 кв.м, h 10 см</t>
  </si>
  <si>
    <t xml:space="preserve">16 кв.м, h 4 см </t>
  </si>
  <si>
    <t>34 кв.м h 20 см</t>
  </si>
  <si>
    <t>Доставка материала</t>
  </si>
  <si>
    <t>Итого</t>
  </si>
  <si>
    <t xml:space="preserve"> название</t>
  </si>
  <si>
    <t>Ландшафтный светодиодный светильник Fumagalli Minitommy Spike</t>
  </si>
  <si>
    <t xml:space="preserve">Итого </t>
  </si>
  <si>
    <t>Стоимость посадочного материала (см. ассортиментная ведомость)</t>
  </si>
  <si>
    <t>Качель (примерная стоимость)</t>
  </si>
  <si>
    <t>Работы по посадке растений</t>
  </si>
  <si>
    <t>Посадочный материал</t>
  </si>
  <si>
    <t>Работы по демонтажу сада (- 20 % от стоимости материала)</t>
  </si>
  <si>
    <t>Уличный настенный светодиодный светильник FLAME-1 (IP65)</t>
  </si>
  <si>
    <t>рул.</t>
  </si>
  <si>
    <t>мешк.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</si>
</sst>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111111"/>
      <name val="ISOCPEUR"/>
      <family val="2"/>
      <charset val="204"/>
    </font>
    <font>
      <sz val="11"/>
      <color theme="1"/>
      <name val="ISOCPEUR"/>
      <family val="2"/>
      <charset val="204"/>
    </font>
    <font>
      <sz val="12"/>
      <color theme="1"/>
      <name val="ISOCPEUR"/>
      <family val="2"/>
      <charset val="204"/>
    </font>
    <font>
      <sz val="12"/>
      <name val="ISOCPEUR"/>
      <family val="2"/>
      <charset val="204"/>
    </font>
    <font>
      <b/>
      <sz val="12"/>
      <color rgb="FF111111"/>
      <name val="ISOCPEUR"/>
      <family val="2"/>
      <charset val="204"/>
    </font>
    <font>
      <b/>
      <sz val="12"/>
      <color theme="1"/>
      <name val="ISOCPEUR"/>
      <family val="2"/>
      <charset val="204"/>
    </font>
    <font>
      <b/>
      <sz val="14"/>
      <color theme="1"/>
      <name val="ISOCPEUR"/>
      <family val="2"/>
      <charset val="204"/>
    </font>
    <font>
      <sz val="14"/>
      <color theme="1"/>
      <name val="ISOCPEU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2" borderId="1" xfId="0" applyFont="1" applyFill="1" applyBorder="1" applyAlignment="1">
      <alignment wrapText="1"/>
    </xf>
    <xf numFmtId="0" fontId="3" fillId="0" borderId="0" xfId="0" applyFont="1"/>
    <xf numFmtId="0" fontId="2" fillId="2" borderId="4" xfId="0" applyFont="1" applyFill="1" applyBorder="1" applyAlignment="1">
      <alignment wrapText="1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1" fontId="5" fillId="2" borderId="1" xfId="0" applyNumberFormat="1" applyFont="1" applyFill="1" applyBorder="1" applyAlignment="1">
      <alignment wrapText="1"/>
    </xf>
    <xf numFmtId="0" fontId="5" fillId="0" borderId="1" xfId="1" applyFont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5" fillId="2" borderId="5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2" fillId="2" borderId="6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/>
    </xf>
    <xf numFmtId="3" fontId="4" fillId="0" borderId="7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3" fontId="6" fillId="2" borderId="7" xfId="0" applyNumberFormat="1" applyFont="1" applyFill="1" applyBorder="1" applyAlignment="1">
      <alignment wrapText="1"/>
    </xf>
    <xf numFmtId="0" fontId="4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4" fillId="0" borderId="13" xfId="0" applyFont="1" applyBorder="1"/>
    <xf numFmtId="0" fontId="4" fillId="0" borderId="14" xfId="0" applyFont="1" applyBorder="1"/>
    <xf numFmtId="3" fontId="7" fillId="0" borderId="15" xfId="0" applyNumberFormat="1" applyFont="1" applyFill="1" applyBorder="1" applyAlignment="1">
      <alignment horizontal="right" vertical="center" wrapText="1"/>
    </xf>
    <xf numFmtId="3" fontId="6" fillId="2" borderId="3" xfId="0" applyNumberFormat="1" applyFont="1" applyFill="1" applyBorder="1" applyAlignment="1">
      <alignment wrapText="1"/>
    </xf>
    <xf numFmtId="0" fontId="4" fillId="0" borderId="4" xfId="1" applyFont="1" applyBorder="1" applyAlignment="1">
      <alignment vertical="center" wrapText="1"/>
    </xf>
    <xf numFmtId="0" fontId="7" fillId="0" borderId="11" xfId="1" applyFont="1" applyBorder="1" applyAlignment="1">
      <alignment vertical="center" wrapText="1"/>
    </xf>
    <xf numFmtId="3" fontId="0" fillId="0" borderId="0" xfId="0" applyNumberFormat="1"/>
    <xf numFmtId="0" fontId="7" fillId="0" borderId="1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18</xdr:row>
      <xdr:rowOff>28576</xdr:rowOff>
    </xdr:from>
    <xdr:to>
      <xdr:col>4</xdr:col>
      <xdr:colOff>10741</xdr:colOff>
      <xdr:row>18</xdr:row>
      <xdr:rowOff>990600</xdr:rowOff>
    </xdr:to>
    <xdr:pic>
      <xdr:nvPicPr>
        <xdr:cNvPr id="13" name="Рисунок 1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3447"/>
        <a:stretch/>
      </xdr:blipFill>
      <xdr:spPr>
        <a:xfrm>
          <a:off x="4048125" y="17106901"/>
          <a:ext cx="1248991" cy="962024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19</xdr:row>
      <xdr:rowOff>47625</xdr:rowOff>
    </xdr:from>
    <xdr:to>
      <xdr:col>4</xdr:col>
      <xdr:colOff>9525</xdr:colOff>
      <xdr:row>19</xdr:row>
      <xdr:rowOff>983456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8125" y="18154650"/>
          <a:ext cx="1247775" cy="935831"/>
        </a:xfrm>
        <a:prstGeom prst="rect">
          <a:avLst/>
        </a:prstGeom>
      </xdr:spPr>
    </xdr:pic>
    <xdr:clientData/>
  </xdr:twoCellAnchor>
  <xdr:twoCellAnchor editAs="oneCell">
    <xdr:from>
      <xdr:col>3</xdr:col>
      <xdr:colOff>1</xdr:colOff>
      <xdr:row>17</xdr:row>
      <xdr:rowOff>1</xdr:rowOff>
    </xdr:from>
    <xdr:to>
      <xdr:col>3</xdr:col>
      <xdr:colOff>1246467</xdr:colOff>
      <xdr:row>18</xdr:row>
      <xdr:rowOff>9524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3428"/>
        <a:stretch/>
      </xdr:blipFill>
      <xdr:spPr>
        <a:xfrm>
          <a:off x="3162301" y="5829301"/>
          <a:ext cx="1246466" cy="1323973"/>
        </a:xfrm>
        <a:prstGeom prst="rect">
          <a:avLst/>
        </a:prstGeom>
      </xdr:spPr>
    </xdr:pic>
    <xdr:clientData/>
  </xdr:twoCellAnchor>
  <xdr:twoCellAnchor editAs="oneCell">
    <xdr:from>
      <xdr:col>3</xdr:col>
      <xdr:colOff>29306</xdr:colOff>
      <xdr:row>16</xdr:row>
      <xdr:rowOff>9524</xdr:rowOff>
    </xdr:from>
    <xdr:to>
      <xdr:col>3</xdr:col>
      <xdr:colOff>1238250</xdr:colOff>
      <xdr:row>16</xdr:row>
      <xdr:rowOff>1449183</xdr:rowOff>
    </xdr:to>
    <xdr:pic>
      <xdr:nvPicPr>
        <xdr:cNvPr id="6" name="Рисунок 5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095" t="20308" r="36908" b="32895"/>
        <a:stretch/>
      </xdr:blipFill>
      <xdr:spPr>
        <a:xfrm>
          <a:off x="3191606" y="4600574"/>
          <a:ext cx="1208944" cy="1439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topLeftCell="A22" workbookViewId="0">
      <selection activeCell="H32" sqref="H32"/>
    </sheetView>
  </sheetViews>
  <sheetFormatPr defaultRowHeight="15" x14ac:dyDescent="0.25"/>
  <cols>
    <col min="1" max="1" width="3.140625" style="6" bestFit="1" customWidth="1"/>
    <col min="2" max="2" width="35.5703125" style="6" customWidth="1"/>
    <col min="3" max="3" width="8.7109375" bestFit="1" customWidth="1"/>
    <col min="4" max="4" width="18.7109375" customWidth="1"/>
    <col min="5" max="5" width="12.5703125" bestFit="1" customWidth="1"/>
    <col min="6" max="6" width="8.85546875" bestFit="1" customWidth="1"/>
    <col min="7" max="7" width="9.42578125" bestFit="1" customWidth="1"/>
  </cols>
  <sheetData>
    <row r="1" spans="1:7" ht="31.5" customHeight="1" x14ac:dyDescent="0.3">
      <c r="A1" s="64" t="s">
        <v>10</v>
      </c>
      <c r="B1" s="65"/>
      <c r="C1" s="65"/>
      <c r="D1" s="65"/>
      <c r="E1" s="65"/>
      <c r="F1" s="65"/>
      <c r="G1" s="65"/>
    </row>
    <row r="2" spans="1:7" ht="30.6" customHeight="1" x14ac:dyDescent="0.25">
      <c r="A2" s="28" t="s">
        <v>4</v>
      </c>
      <c r="B2" s="39" t="s">
        <v>27</v>
      </c>
      <c r="C2" s="39" t="s">
        <v>0</v>
      </c>
      <c r="D2" s="39" t="s">
        <v>1</v>
      </c>
      <c r="E2" s="39" t="s">
        <v>2</v>
      </c>
      <c r="F2" s="39" t="s">
        <v>6</v>
      </c>
      <c r="G2" s="39" t="s">
        <v>3</v>
      </c>
    </row>
    <row r="3" spans="1:7" ht="16.5" x14ac:dyDescent="0.25">
      <c r="A3" s="29">
        <v>1</v>
      </c>
      <c r="B3" s="30">
        <v>2</v>
      </c>
      <c r="C3" s="30">
        <v>3</v>
      </c>
      <c r="D3" s="30">
        <v>4</v>
      </c>
      <c r="E3" s="30">
        <v>5</v>
      </c>
      <c r="F3" s="30">
        <v>6</v>
      </c>
      <c r="G3" s="30">
        <v>7</v>
      </c>
    </row>
    <row r="4" spans="1:7" ht="16.5" x14ac:dyDescent="0.25">
      <c r="A4" s="66" t="s">
        <v>11</v>
      </c>
      <c r="B4" s="67"/>
      <c r="C4" s="31"/>
      <c r="D4" s="25"/>
      <c r="E4" s="25"/>
      <c r="F4" s="25"/>
      <c r="G4" s="32"/>
    </row>
    <row r="5" spans="1:7" ht="16.5" x14ac:dyDescent="0.3">
      <c r="A5" s="7">
        <v>1</v>
      </c>
      <c r="B5" s="7" t="s">
        <v>31</v>
      </c>
      <c r="C5" s="33" t="s">
        <v>5</v>
      </c>
      <c r="D5" s="34"/>
      <c r="E5" s="1">
        <v>80000</v>
      </c>
      <c r="F5" s="1">
        <v>1</v>
      </c>
      <c r="G5" s="1">
        <f>E5*F5</f>
        <v>80000</v>
      </c>
    </row>
    <row r="6" spans="1:7" ht="33" x14ac:dyDescent="0.3">
      <c r="A6" s="7">
        <f>A5+1</f>
        <v>2</v>
      </c>
      <c r="B6" s="55" t="s">
        <v>14</v>
      </c>
      <c r="C6" s="35"/>
      <c r="D6" s="35"/>
      <c r="E6" s="3">
        <v>16000</v>
      </c>
      <c r="F6" s="3">
        <v>1</v>
      </c>
      <c r="G6" s="1">
        <f>E6*F6</f>
        <v>16000</v>
      </c>
    </row>
    <row r="7" spans="1:7" ht="16.5" x14ac:dyDescent="0.3">
      <c r="A7" s="20"/>
      <c r="B7" s="56" t="s">
        <v>26</v>
      </c>
      <c r="C7" s="36"/>
      <c r="D7" s="36"/>
      <c r="E7" s="16"/>
      <c r="F7" s="17"/>
      <c r="G7" s="45">
        <f>SUM(G5:G6)</f>
        <v>96000</v>
      </c>
    </row>
    <row r="8" spans="1:7" ht="16.5" x14ac:dyDescent="0.25">
      <c r="A8" s="66" t="s">
        <v>12</v>
      </c>
      <c r="B8" s="67"/>
      <c r="C8" s="31"/>
      <c r="D8" s="37"/>
      <c r="E8" s="37"/>
      <c r="F8" s="37"/>
      <c r="G8" s="31"/>
    </row>
    <row r="9" spans="1:7" ht="33" x14ac:dyDescent="0.3">
      <c r="A9" s="19">
        <v>1</v>
      </c>
      <c r="B9" s="19" t="s">
        <v>17</v>
      </c>
      <c r="C9" s="38" t="s">
        <v>37</v>
      </c>
      <c r="D9" s="12" t="s">
        <v>23</v>
      </c>
      <c r="E9" s="12">
        <v>250</v>
      </c>
      <c r="F9" s="13">
        <v>10</v>
      </c>
      <c r="G9" s="12">
        <f>E9*F9</f>
        <v>2500</v>
      </c>
    </row>
    <row r="10" spans="1:7" ht="16.5" x14ac:dyDescent="0.3">
      <c r="A10" s="11">
        <f>A9+1</f>
        <v>2</v>
      </c>
      <c r="B10" s="11" t="s">
        <v>7</v>
      </c>
      <c r="C10" s="38" t="s">
        <v>37</v>
      </c>
      <c r="D10" s="12" t="s">
        <v>24</v>
      </c>
      <c r="E10" s="12">
        <v>850</v>
      </c>
      <c r="F10" s="13">
        <v>12</v>
      </c>
      <c r="G10" s="12">
        <f t="shared" ref="G10:G11" si="0">E10*F10</f>
        <v>10200</v>
      </c>
    </row>
    <row r="11" spans="1:7" ht="33" x14ac:dyDescent="0.3">
      <c r="A11" s="11">
        <f t="shared" ref="A11:A14" si="1">A10+1</f>
        <v>3</v>
      </c>
      <c r="B11" s="11" t="s">
        <v>19</v>
      </c>
      <c r="C11" s="38" t="s">
        <v>5</v>
      </c>
      <c r="D11" s="12" t="s">
        <v>18</v>
      </c>
      <c r="E11" s="12">
        <v>995</v>
      </c>
      <c r="F11" s="13">
        <v>4</v>
      </c>
      <c r="G11" s="12">
        <f t="shared" si="0"/>
        <v>3980</v>
      </c>
    </row>
    <row r="12" spans="1:7" ht="33.75" customHeight="1" x14ac:dyDescent="0.3">
      <c r="A12" s="11">
        <f t="shared" si="1"/>
        <v>4</v>
      </c>
      <c r="B12" s="14" t="s">
        <v>21</v>
      </c>
      <c r="C12" s="38" t="s">
        <v>36</v>
      </c>
      <c r="D12" s="12" t="s">
        <v>20</v>
      </c>
      <c r="E12" s="12">
        <v>680</v>
      </c>
      <c r="F12" s="13">
        <v>1</v>
      </c>
      <c r="G12" s="12">
        <f>E12*F12</f>
        <v>680</v>
      </c>
    </row>
    <row r="13" spans="1:7" ht="16.5" x14ac:dyDescent="0.3">
      <c r="A13" s="11">
        <f t="shared" si="1"/>
        <v>5</v>
      </c>
      <c r="B13" s="14" t="s">
        <v>13</v>
      </c>
      <c r="C13" s="38"/>
      <c r="D13" s="12" t="s">
        <v>22</v>
      </c>
      <c r="E13" s="12">
        <v>940</v>
      </c>
      <c r="F13" s="13">
        <v>3</v>
      </c>
      <c r="G13" s="12">
        <f>E13*F13</f>
        <v>2820</v>
      </c>
    </row>
    <row r="14" spans="1:7" ht="16.5" x14ac:dyDescent="0.3">
      <c r="A14" s="11">
        <f t="shared" si="1"/>
        <v>6</v>
      </c>
      <c r="B14" s="15" t="s">
        <v>25</v>
      </c>
      <c r="C14" s="38"/>
      <c r="D14" s="23"/>
      <c r="E14" s="23"/>
      <c r="F14" s="23"/>
      <c r="G14" s="12">
        <v>1500</v>
      </c>
    </row>
    <row r="15" spans="1:7" ht="16.5" x14ac:dyDescent="0.3">
      <c r="A15" s="20"/>
      <c r="B15" s="26" t="s">
        <v>26</v>
      </c>
      <c r="C15" s="36"/>
      <c r="D15" s="16"/>
      <c r="E15" s="16"/>
      <c r="F15" s="17"/>
      <c r="G15" s="46">
        <f>SUM(G9:G14)</f>
        <v>21680</v>
      </c>
    </row>
    <row r="16" spans="1:7" ht="17.25" customHeight="1" x14ac:dyDescent="0.3">
      <c r="A16" s="62" t="s">
        <v>8</v>
      </c>
      <c r="B16" s="63"/>
      <c r="C16" s="40"/>
      <c r="D16" s="33"/>
      <c r="E16" s="18"/>
      <c r="F16" s="18"/>
      <c r="G16" s="1"/>
    </row>
    <row r="17" spans="1:8" ht="116.25" customHeight="1" x14ac:dyDescent="0.3">
      <c r="A17" s="7">
        <v>1</v>
      </c>
      <c r="B17" s="7" t="s">
        <v>28</v>
      </c>
      <c r="C17" s="34" t="s">
        <v>5</v>
      </c>
      <c r="D17" s="34"/>
      <c r="E17" s="1">
        <v>5150</v>
      </c>
      <c r="F17" s="1">
        <v>2</v>
      </c>
      <c r="G17" s="1">
        <f>E17*F17</f>
        <v>10300</v>
      </c>
    </row>
    <row r="18" spans="1:8" ht="103.5" customHeight="1" x14ac:dyDescent="0.3">
      <c r="A18" s="5">
        <f>A17+1</f>
        <v>2</v>
      </c>
      <c r="B18" s="8" t="s">
        <v>35</v>
      </c>
      <c r="C18" s="34" t="s">
        <v>5</v>
      </c>
      <c r="D18" s="34"/>
      <c r="E18" s="1">
        <v>10450</v>
      </c>
      <c r="F18" s="1">
        <v>10</v>
      </c>
      <c r="G18" s="1">
        <f>E18*F18</f>
        <v>104500</v>
      </c>
    </row>
    <row r="19" spans="1:8" ht="81" customHeight="1" x14ac:dyDescent="0.3">
      <c r="A19" s="5">
        <f t="shared" ref="A19:A20" si="2">A18+1</f>
        <v>3</v>
      </c>
      <c r="B19" s="9" t="s">
        <v>15</v>
      </c>
      <c r="C19" s="34" t="s">
        <v>5</v>
      </c>
      <c r="D19" s="35"/>
      <c r="E19" s="3">
        <v>40000</v>
      </c>
      <c r="F19" s="3">
        <v>1</v>
      </c>
      <c r="G19" s="1">
        <f>E19*F19</f>
        <v>40000</v>
      </c>
    </row>
    <row r="20" spans="1:8" ht="80.25" customHeight="1" x14ac:dyDescent="0.3">
      <c r="A20" s="5">
        <f t="shared" si="2"/>
        <v>4</v>
      </c>
      <c r="B20" s="10" t="s">
        <v>16</v>
      </c>
      <c r="C20" s="34" t="s">
        <v>5</v>
      </c>
      <c r="D20" s="35"/>
      <c r="E20" s="3">
        <v>5460</v>
      </c>
      <c r="F20" s="3">
        <v>1</v>
      </c>
      <c r="G20" s="1">
        <f>E20*F20</f>
        <v>5460</v>
      </c>
    </row>
    <row r="21" spans="1:8" ht="16.5" x14ac:dyDescent="0.3">
      <c r="A21" s="24"/>
      <c r="B21" s="27" t="s">
        <v>29</v>
      </c>
      <c r="C21" s="41"/>
      <c r="D21" s="41"/>
      <c r="E21" s="22"/>
      <c r="F21" s="21"/>
      <c r="G21" s="47">
        <f>SUM(G17:G20)</f>
        <v>160260</v>
      </c>
    </row>
    <row r="22" spans="1:8" ht="16.5" x14ac:dyDescent="0.3">
      <c r="A22" s="24"/>
      <c r="B22" s="66" t="s">
        <v>33</v>
      </c>
      <c r="C22" s="68"/>
      <c r="D22" s="36"/>
      <c r="E22" s="16"/>
      <c r="F22" s="17"/>
      <c r="G22" s="21"/>
    </row>
    <row r="23" spans="1:8" ht="33" x14ac:dyDescent="0.25">
      <c r="A23" s="10">
        <v>1</v>
      </c>
      <c r="B23" s="10" t="s">
        <v>30</v>
      </c>
      <c r="C23" s="34" t="s">
        <v>5</v>
      </c>
      <c r="D23" s="34"/>
      <c r="E23" s="34"/>
      <c r="F23" s="34"/>
      <c r="G23" s="42">
        <v>71500</v>
      </c>
    </row>
    <row r="24" spans="1:8" ht="16.5" x14ac:dyDescent="0.3">
      <c r="A24" s="43">
        <v>2</v>
      </c>
      <c r="B24" s="59" t="s">
        <v>32</v>
      </c>
      <c r="C24" s="61"/>
      <c r="D24" s="60"/>
      <c r="E24" s="60"/>
      <c r="F24" s="60"/>
      <c r="G24" s="44">
        <v>14300</v>
      </c>
    </row>
    <row r="25" spans="1:8" ht="16.5" x14ac:dyDescent="0.3">
      <c r="A25" s="24"/>
      <c r="B25" s="27" t="s">
        <v>29</v>
      </c>
      <c r="C25" s="34"/>
      <c r="D25" s="34"/>
      <c r="E25" s="1"/>
      <c r="F25" s="1"/>
      <c r="G25" s="48">
        <f>SUM(G23:G24)</f>
        <v>85800</v>
      </c>
    </row>
    <row r="26" spans="1:8" ht="33" x14ac:dyDescent="0.3">
      <c r="A26" s="5"/>
      <c r="B26" s="58" t="s">
        <v>34</v>
      </c>
      <c r="C26" s="36"/>
      <c r="D26" s="36"/>
      <c r="E26" s="16"/>
      <c r="F26" s="17"/>
      <c r="G26" s="54">
        <v>73000</v>
      </c>
      <c r="H26" s="57"/>
    </row>
    <row r="27" spans="1:8" ht="17.25" thickBot="1" x14ac:dyDescent="0.35">
      <c r="A27" s="49"/>
      <c r="B27" s="50" t="s">
        <v>9</v>
      </c>
      <c r="C27" s="51"/>
      <c r="D27" s="51"/>
      <c r="E27" s="51"/>
      <c r="F27" s="52"/>
      <c r="G27" s="53">
        <f>G7+G15+G21+G25+G26</f>
        <v>436740</v>
      </c>
    </row>
    <row r="28" spans="1:8" x14ac:dyDescent="0.25">
      <c r="A28" s="4"/>
      <c r="B28" s="4"/>
      <c r="C28" s="2"/>
      <c r="D28" s="2"/>
      <c r="E28" s="2"/>
      <c r="F28" s="2"/>
      <c r="G28" s="2"/>
    </row>
  </sheetData>
  <mergeCells count="5">
    <mergeCell ref="A16:B16"/>
    <mergeCell ref="A1:G1"/>
    <mergeCell ref="A4:B4"/>
    <mergeCell ref="A8:B8"/>
    <mergeCell ref="B22:C22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2022-03-09T20:59:36Z</dcterms:modified>
</cp:coreProperties>
</file>