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2" i="1"/>
  <c r="G22" i="1"/>
  <c r="G26" i="1" l="1"/>
  <c r="G29" i="1"/>
  <c r="C24" i="1"/>
  <c r="G24" i="1" s="1"/>
  <c r="G28" i="1"/>
  <c r="G27" i="1"/>
  <c r="G23" i="1"/>
  <c r="G21" i="1"/>
  <c r="G5" i="1" l="1"/>
  <c r="G6" i="1"/>
  <c r="G7" i="1"/>
  <c r="G4" i="1"/>
  <c r="G8" i="1"/>
  <c r="G9" i="1" l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<sst xmlns="http://schemas.openxmlformats.org/spreadsheetml/2006/main" count="85" uniqueCount="52">
  <si>
    <t>ИВА ‘ПАМЯТИ МИНДОВСКОГО’</t>
  </si>
  <si>
    <t>БЕРЕЗА ПОВИСЛАЯ</t>
  </si>
  <si>
    <t>ВЕРБЕНА БОНАРСКАЯ</t>
  </si>
  <si>
    <t>МОРДОВНИК ОБЫКНОВЕННЫЙ</t>
  </si>
  <si>
    <t>ЩУЧКА ДЕРНИСТАЯ</t>
  </si>
  <si>
    <t>ОЧИТОК ВИДНЫЙ</t>
  </si>
  <si>
    <t>АСТРАНЦИЯ КРУПНОЦВЕТКОВАЯ
‘SNOW STAR’</t>
  </si>
  <si>
    <t>Расчет стоимости реализации объекта</t>
  </si>
  <si>
    <t>Растения</t>
  </si>
  <si>
    <t>№</t>
  </si>
  <si>
    <t>Наименование</t>
  </si>
  <si>
    <t>Количество</t>
  </si>
  <si>
    <t>Ед. измерения</t>
  </si>
  <si>
    <t>Цена, руб/шт</t>
  </si>
  <si>
    <t>ИВА ПУРПУРНАЯ ‘NANA’</t>
  </si>
  <si>
    <t>ИВА ‘HAKURO NISHIKI’</t>
  </si>
  <si>
    <t>ВЕРОНИКА КОЛОСКОВАЯ ‘ICICLE’</t>
  </si>
  <si>
    <t>ВЕРОНИКАСТРУМ ‘LAVANDER TOWER’</t>
  </si>
  <si>
    <t>КОТОВНИК ФАССЕНА ‘KIT CAT’</t>
  </si>
  <si>
    <t>КОТОВНИК ФАССЕНА ‘ALBA’</t>
  </si>
  <si>
    <t>КРОВОХЛЕБКА ‘ALBA’</t>
  </si>
  <si>
    <t>МОНАРДА ДВОЙЧАТАЯ ‘CROFTWAY PINK’</t>
  </si>
  <si>
    <t>ЭХИНАЦЕЯ ПУРПУРНАЯ ‘MAGNUS’</t>
  </si>
  <si>
    <t>шт.</t>
  </si>
  <si>
    <t>Стоимость, руб</t>
  </si>
  <si>
    <t>Размер</t>
  </si>
  <si>
    <t>С2-С3</t>
  </si>
  <si>
    <t>h=200 см</t>
  </si>
  <si>
    <t>h=120 см</t>
  </si>
  <si>
    <t>МАФ</t>
  </si>
  <si>
    <t>Металлическая проволока, толщиной 1,2 мм, равномерное ржавое покрытие</t>
  </si>
  <si>
    <t>Фигура человека из проволоки (авторская скульптура Пространство Веры Седовой)</t>
  </si>
  <si>
    <t>Светильник для пруда</t>
  </si>
  <si>
    <t xml:space="preserve">шт. </t>
  </si>
  <si>
    <t>Плёнка для пруда геомембрана, упаковка</t>
  </si>
  <si>
    <t>8х7,5 м, толщина 500 мкм</t>
  </si>
  <si>
    <t>Щебень гравийный с доставкой</t>
  </si>
  <si>
    <t>м3</t>
  </si>
  <si>
    <t xml:space="preserve">фракция  5-20-10 мм </t>
  </si>
  <si>
    <t>Геотекстиль ландшафтный 50 м.</t>
  </si>
  <si>
    <t>плотность 150 г/м2</t>
  </si>
  <si>
    <t>рул.</t>
  </si>
  <si>
    <t>м</t>
  </si>
  <si>
    <t>SMD-2835 120 холодное свечени</t>
  </si>
  <si>
    <t xml:space="preserve">Светодиодная лента </t>
  </si>
  <si>
    <t>Необходимые материалы</t>
  </si>
  <si>
    <t xml:space="preserve">Акриловые трубы — прозрачные </t>
  </si>
  <si>
    <t>Длина 2000 мм, толщина - 3 мм</t>
  </si>
  <si>
    <t>Итого</t>
  </si>
  <si>
    <t>Монтаж-Демонтаж Сада</t>
  </si>
  <si>
    <t>Скамья 'Радиус'</t>
  </si>
  <si>
    <t>Длина: от 1 м.п.
Ширина: 600 мм
Высота: 450 мм
Ширина сиденья: 600 мм
Высота сиденья: 450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</si>
</sst>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353535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3" fillId="0" borderId="20" xfId="0" applyNumberFormat="1" applyFont="1" applyBorder="1" applyAlignment="1"/>
    <xf numFmtId="164" fontId="0" fillId="0" borderId="9" xfId="0" applyNumberFormat="1" applyBorder="1"/>
    <xf numFmtId="164" fontId="4" fillId="0" borderId="15" xfId="0" applyNumberFormat="1" applyFont="1" applyBorder="1"/>
    <xf numFmtId="164" fontId="0" fillId="0" borderId="1" xfId="0" applyNumberForma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6" sqref="G36"/>
    </sheetView>
  </sheetViews>
  <sheetFormatPr defaultRowHeight="15" x14ac:dyDescent="0.25"/>
  <cols>
    <col min="1" max="1" width="4.7109375" customWidth="1"/>
    <col min="2" max="2" width="35.85546875" customWidth="1"/>
    <col min="3" max="3" width="13.28515625" customWidth="1"/>
    <col min="4" max="4" width="14.140625" customWidth="1"/>
    <col min="5" max="5" width="32.28515625" customWidth="1"/>
    <col min="6" max="6" width="13.7109375" customWidth="1"/>
    <col min="7" max="7" width="18" customWidth="1"/>
  </cols>
  <sheetData>
    <row r="1" spans="1:7" ht="18.75" x14ac:dyDescent="0.3">
      <c r="A1" s="44" t="s">
        <v>7</v>
      </c>
      <c r="B1" s="45"/>
      <c r="C1" s="45"/>
      <c r="D1" s="45"/>
      <c r="E1" s="45"/>
      <c r="F1" s="45"/>
      <c r="G1" s="46"/>
    </row>
    <row r="2" spans="1:7" ht="18.75" x14ac:dyDescent="0.3">
      <c r="A2" s="47" t="s">
        <v>8</v>
      </c>
      <c r="B2" s="48"/>
      <c r="C2" s="5"/>
      <c r="D2" s="5"/>
      <c r="E2" s="5"/>
      <c r="F2" s="5"/>
      <c r="G2" s="17"/>
    </row>
    <row r="3" spans="1:7" x14ac:dyDescent="0.25">
      <c r="A3" s="19" t="s">
        <v>9</v>
      </c>
      <c r="B3" s="5" t="s">
        <v>10</v>
      </c>
      <c r="C3" s="6" t="s">
        <v>11</v>
      </c>
      <c r="D3" s="6" t="s">
        <v>12</v>
      </c>
      <c r="E3" s="6" t="s">
        <v>25</v>
      </c>
      <c r="F3" s="6" t="s">
        <v>13</v>
      </c>
      <c r="G3" s="18" t="s">
        <v>24</v>
      </c>
    </row>
    <row r="4" spans="1:7" x14ac:dyDescent="0.25">
      <c r="A4" s="19">
        <v>1</v>
      </c>
      <c r="B4" s="7" t="s">
        <v>1</v>
      </c>
      <c r="C4" s="6">
        <v>2</v>
      </c>
      <c r="D4" s="6" t="s">
        <v>23</v>
      </c>
      <c r="E4" s="6" t="s">
        <v>27</v>
      </c>
      <c r="F4" s="27">
        <v>5630</v>
      </c>
      <c r="G4" s="28">
        <f>F4*C4</f>
        <v>11260</v>
      </c>
    </row>
    <row r="5" spans="1:7" x14ac:dyDescent="0.25">
      <c r="A5" s="19">
        <v>2</v>
      </c>
      <c r="B5" s="7" t="s">
        <v>0</v>
      </c>
      <c r="C5" s="6">
        <v>3</v>
      </c>
      <c r="D5" s="6" t="s">
        <v>23</v>
      </c>
      <c r="E5" s="6" t="s">
        <v>27</v>
      </c>
      <c r="F5" s="27">
        <v>8000</v>
      </c>
      <c r="G5" s="28">
        <f t="shared" ref="G5:G7" si="0">F5*C5</f>
        <v>24000</v>
      </c>
    </row>
    <row r="6" spans="1:7" x14ac:dyDescent="0.25">
      <c r="A6" s="19">
        <v>3</v>
      </c>
      <c r="B6" s="8" t="s">
        <v>14</v>
      </c>
      <c r="C6" s="6">
        <v>9</v>
      </c>
      <c r="D6" s="6" t="s">
        <v>23</v>
      </c>
      <c r="E6" s="6" t="s">
        <v>28</v>
      </c>
      <c r="F6" s="27">
        <v>6000</v>
      </c>
      <c r="G6" s="28">
        <f t="shared" si="0"/>
        <v>54000</v>
      </c>
    </row>
    <row r="7" spans="1:7" x14ac:dyDescent="0.25">
      <c r="A7" s="19">
        <v>4</v>
      </c>
      <c r="B7" s="8" t="s">
        <v>15</v>
      </c>
      <c r="C7" s="6">
        <v>4</v>
      </c>
      <c r="D7" s="6" t="s">
        <v>23</v>
      </c>
      <c r="E7" s="6" t="s">
        <v>28</v>
      </c>
      <c r="F7" s="27">
        <v>13000</v>
      </c>
      <c r="G7" s="28">
        <f t="shared" si="0"/>
        <v>52000</v>
      </c>
    </row>
    <row r="8" spans="1:7" x14ac:dyDescent="0.25">
      <c r="A8" s="19">
        <v>5</v>
      </c>
      <c r="B8" s="5" t="s">
        <v>2</v>
      </c>
      <c r="C8" s="6">
        <v>110</v>
      </c>
      <c r="D8" s="6" t="s">
        <v>23</v>
      </c>
      <c r="E8" s="6" t="s">
        <v>26</v>
      </c>
      <c r="F8" s="27">
        <v>400</v>
      </c>
      <c r="G8" s="28">
        <f t="shared" ref="G8:G19" si="1">F8*C8</f>
        <v>44000</v>
      </c>
    </row>
    <row r="9" spans="1:7" ht="30" x14ac:dyDescent="0.25">
      <c r="A9" s="19">
        <v>6</v>
      </c>
      <c r="B9" s="9" t="s">
        <v>6</v>
      </c>
      <c r="C9" s="6">
        <v>110</v>
      </c>
      <c r="D9" s="6" t="s">
        <v>23</v>
      </c>
      <c r="E9" s="6" t="s">
        <v>26</v>
      </c>
      <c r="F9" s="27">
        <v>400</v>
      </c>
      <c r="G9" s="28">
        <f t="shared" si="1"/>
        <v>44000</v>
      </c>
    </row>
    <row r="10" spans="1:7" x14ac:dyDescent="0.25">
      <c r="A10" s="19">
        <v>7</v>
      </c>
      <c r="B10" s="9" t="s">
        <v>16</v>
      </c>
      <c r="C10" s="6">
        <v>110</v>
      </c>
      <c r="D10" s="6" t="s">
        <v>23</v>
      </c>
      <c r="E10" s="6" t="s">
        <v>26</v>
      </c>
      <c r="F10" s="27">
        <v>450</v>
      </c>
      <c r="G10" s="28">
        <f t="shared" si="1"/>
        <v>49500</v>
      </c>
    </row>
    <row r="11" spans="1:7" x14ac:dyDescent="0.25">
      <c r="A11" s="19">
        <v>8</v>
      </c>
      <c r="B11" s="9" t="s">
        <v>17</v>
      </c>
      <c r="C11" s="6">
        <v>110</v>
      </c>
      <c r="D11" s="6" t="s">
        <v>23</v>
      </c>
      <c r="E11" s="6" t="s">
        <v>26</v>
      </c>
      <c r="F11" s="27">
        <v>400</v>
      </c>
      <c r="G11" s="28">
        <f t="shared" si="1"/>
        <v>44000</v>
      </c>
    </row>
    <row r="12" spans="1:7" x14ac:dyDescent="0.25">
      <c r="A12" s="19">
        <v>9</v>
      </c>
      <c r="B12" s="9" t="s">
        <v>18</v>
      </c>
      <c r="C12" s="6">
        <v>110</v>
      </c>
      <c r="D12" s="6" t="s">
        <v>23</v>
      </c>
      <c r="E12" s="6" t="s">
        <v>26</v>
      </c>
      <c r="F12" s="27">
        <v>400</v>
      </c>
      <c r="G12" s="28">
        <f t="shared" si="1"/>
        <v>44000</v>
      </c>
    </row>
    <row r="13" spans="1:7" x14ac:dyDescent="0.25">
      <c r="A13" s="19">
        <v>10</v>
      </c>
      <c r="B13" s="9" t="s">
        <v>19</v>
      </c>
      <c r="C13" s="6">
        <v>110</v>
      </c>
      <c r="D13" s="6" t="s">
        <v>23</v>
      </c>
      <c r="E13" s="6" t="s">
        <v>26</v>
      </c>
      <c r="F13" s="27">
        <v>450</v>
      </c>
      <c r="G13" s="28">
        <f t="shared" si="1"/>
        <v>49500</v>
      </c>
    </row>
    <row r="14" spans="1:7" x14ac:dyDescent="0.25">
      <c r="A14" s="19">
        <v>11</v>
      </c>
      <c r="B14" s="9" t="s">
        <v>20</v>
      </c>
      <c r="C14" s="6">
        <v>110</v>
      </c>
      <c r="D14" s="6" t="s">
        <v>23</v>
      </c>
      <c r="E14" s="6" t="s">
        <v>26</v>
      </c>
      <c r="F14" s="27">
        <v>400</v>
      </c>
      <c r="G14" s="28">
        <f t="shared" si="1"/>
        <v>44000</v>
      </c>
    </row>
    <row r="15" spans="1:7" ht="30" x14ac:dyDescent="0.25">
      <c r="A15" s="19">
        <v>12</v>
      </c>
      <c r="B15" s="9" t="s">
        <v>21</v>
      </c>
      <c r="C15" s="6">
        <v>110</v>
      </c>
      <c r="D15" s="6" t="s">
        <v>23</v>
      </c>
      <c r="E15" s="6" t="s">
        <v>26</v>
      </c>
      <c r="F15" s="27">
        <v>520</v>
      </c>
      <c r="G15" s="28">
        <f t="shared" si="1"/>
        <v>57200</v>
      </c>
    </row>
    <row r="16" spans="1:7" x14ac:dyDescent="0.25">
      <c r="A16" s="19">
        <v>13</v>
      </c>
      <c r="B16" s="9" t="s">
        <v>3</v>
      </c>
      <c r="C16" s="6">
        <v>110</v>
      </c>
      <c r="D16" s="6" t="s">
        <v>23</v>
      </c>
      <c r="E16" s="6" t="s">
        <v>26</v>
      </c>
      <c r="F16" s="27">
        <v>500</v>
      </c>
      <c r="G16" s="28">
        <f t="shared" si="1"/>
        <v>55000</v>
      </c>
    </row>
    <row r="17" spans="1:7" x14ac:dyDescent="0.25">
      <c r="A17" s="19">
        <v>14</v>
      </c>
      <c r="B17" s="5" t="s">
        <v>5</v>
      </c>
      <c r="C17" s="6">
        <v>110</v>
      </c>
      <c r="D17" s="6" t="s">
        <v>23</v>
      </c>
      <c r="E17" s="6" t="s">
        <v>26</v>
      </c>
      <c r="F17" s="27">
        <v>350</v>
      </c>
      <c r="G17" s="28">
        <f t="shared" si="1"/>
        <v>38500</v>
      </c>
    </row>
    <row r="18" spans="1:7" x14ac:dyDescent="0.25">
      <c r="A18" s="19">
        <v>15</v>
      </c>
      <c r="B18" s="5" t="s">
        <v>4</v>
      </c>
      <c r="C18" s="6">
        <v>110</v>
      </c>
      <c r="D18" s="6" t="s">
        <v>23</v>
      </c>
      <c r="E18" s="6" t="s">
        <v>26</v>
      </c>
      <c r="F18" s="27">
        <v>500</v>
      </c>
      <c r="G18" s="28">
        <f t="shared" si="1"/>
        <v>55000</v>
      </c>
    </row>
    <row r="19" spans="1:7" x14ac:dyDescent="0.25">
      <c r="A19" s="19">
        <v>16</v>
      </c>
      <c r="B19" s="9" t="s">
        <v>22</v>
      </c>
      <c r="C19" s="6">
        <v>110</v>
      </c>
      <c r="D19" s="6" t="s">
        <v>23</v>
      </c>
      <c r="E19" s="6" t="s">
        <v>26</v>
      </c>
      <c r="F19" s="27">
        <v>450</v>
      </c>
      <c r="G19" s="28">
        <f t="shared" si="1"/>
        <v>49500</v>
      </c>
    </row>
    <row r="20" spans="1:7" ht="18.75" x14ac:dyDescent="0.3">
      <c r="A20" s="41" t="s">
        <v>29</v>
      </c>
      <c r="B20" s="42"/>
      <c r="C20" s="42"/>
      <c r="D20" s="42"/>
      <c r="E20" s="42"/>
      <c r="F20" s="42"/>
      <c r="G20" s="43"/>
    </row>
    <row r="21" spans="1:7" ht="60" x14ac:dyDescent="0.25">
      <c r="A21" s="20">
        <v>17</v>
      </c>
      <c r="B21" s="10" t="s">
        <v>31</v>
      </c>
      <c r="C21" s="6">
        <v>1</v>
      </c>
      <c r="D21" s="6" t="s">
        <v>23</v>
      </c>
      <c r="E21" s="14" t="s">
        <v>30</v>
      </c>
      <c r="F21" s="27">
        <v>140000</v>
      </c>
      <c r="G21" s="28">
        <f>F21*C21</f>
        <v>140000</v>
      </c>
    </row>
    <row r="22" spans="1:7" ht="73.5" customHeight="1" x14ac:dyDescent="0.25">
      <c r="A22" s="20">
        <v>18</v>
      </c>
      <c r="B22" s="10" t="s">
        <v>50</v>
      </c>
      <c r="C22" s="6">
        <v>2</v>
      </c>
      <c r="D22" s="26" t="s">
        <v>23</v>
      </c>
      <c r="E22" s="14" t="s">
        <v>51</v>
      </c>
      <c r="F22" s="27">
        <v>22100</v>
      </c>
      <c r="G22" s="28">
        <f>F22*C22</f>
        <v>44200</v>
      </c>
    </row>
    <row r="23" spans="1:7" ht="15.75" x14ac:dyDescent="0.25">
      <c r="A23" s="20">
        <v>19</v>
      </c>
      <c r="B23" s="10" t="s">
        <v>32</v>
      </c>
      <c r="C23" s="6">
        <v>1</v>
      </c>
      <c r="D23" s="6" t="s">
        <v>33</v>
      </c>
      <c r="E23" s="6"/>
      <c r="F23" s="27">
        <v>4000</v>
      </c>
      <c r="G23" s="28">
        <f>F23*C23</f>
        <v>4000</v>
      </c>
    </row>
    <row r="24" spans="1:7" x14ac:dyDescent="0.25">
      <c r="A24" s="21">
        <v>20</v>
      </c>
      <c r="B24" s="3" t="s">
        <v>44</v>
      </c>
      <c r="C24" s="4">
        <f>66*2+57</f>
        <v>189</v>
      </c>
      <c r="D24" s="4" t="s">
        <v>42</v>
      </c>
      <c r="E24" s="15" t="s">
        <v>43</v>
      </c>
      <c r="F24" s="29">
        <v>956</v>
      </c>
      <c r="G24" s="30">
        <f>F24*C24</f>
        <v>180684</v>
      </c>
    </row>
    <row r="25" spans="1:7" ht="18.75" x14ac:dyDescent="0.25">
      <c r="A25" s="49" t="s">
        <v>45</v>
      </c>
      <c r="B25" s="50"/>
      <c r="C25" s="50"/>
      <c r="D25" s="50"/>
      <c r="E25" s="50"/>
      <c r="F25" s="50"/>
      <c r="G25" s="51"/>
    </row>
    <row r="26" spans="1:7" ht="31.5" x14ac:dyDescent="0.25">
      <c r="A26" s="21">
        <v>21</v>
      </c>
      <c r="B26" s="10" t="s">
        <v>34</v>
      </c>
      <c r="C26" s="2">
        <v>2</v>
      </c>
      <c r="D26" s="2" t="s">
        <v>23</v>
      </c>
      <c r="E26" s="2" t="s">
        <v>35</v>
      </c>
      <c r="F26" s="36">
        <v>11840</v>
      </c>
      <c r="G26" s="31">
        <f>F26*C26</f>
        <v>23680</v>
      </c>
    </row>
    <row r="27" spans="1:7" ht="15.75" x14ac:dyDescent="0.25">
      <c r="A27" s="21">
        <v>22</v>
      </c>
      <c r="B27" s="11" t="s">
        <v>36</v>
      </c>
      <c r="C27" s="12">
        <v>1</v>
      </c>
      <c r="D27" s="13" t="s">
        <v>37</v>
      </c>
      <c r="E27" s="13" t="s">
        <v>38</v>
      </c>
      <c r="F27" s="37">
        <v>7470</v>
      </c>
      <c r="G27" s="31">
        <f>F27*C27</f>
        <v>7470</v>
      </c>
    </row>
    <row r="28" spans="1:7" ht="15.75" x14ac:dyDescent="0.25">
      <c r="A28" s="21">
        <v>23</v>
      </c>
      <c r="B28" s="11" t="s">
        <v>39</v>
      </c>
      <c r="C28" s="2">
        <v>1</v>
      </c>
      <c r="D28" s="13" t="s">
        <v>41</v>
      </c>
      <c r="E28" s="12" t="s">
        <v>40</v>
      </c>
      <c r="F28" s="36">
        <v>1600</v>
      </c>
      <c r="G28" s="31">
        <f>F28*C28</f>
        <v>1600</v>
      </c>
    </row>
    <row r="29" spans="1:7" ht="15.75" thickBot="1" x14ac:dyDescent="0.3">
      <c r="A29" s="22">
        <v>24</v>
      </c>
      <c r="B29" s="23" t="s">
        <v>46</v>
      </c>
      <c r="C29" s="24">
        <v>189</v>
      </c>
      <c r="D29" s="24" t="s">
        <v>23</v>
      </c>
      <c r="E29" s="24" t="s">
        <v>47</v>
      </c>
      <c r="F29" s="38">
        <v>914</v>
      </c>
      <c r="G29" s="32">
        <f>F29*C29</f>
        <v>172746</v>
      </c>
    </row>
    <row r="30" spans="1:7" x14ac:dyDescent="0.25">
      <c r="A30" s="52" t="s">
        <v>48</v>
      </c>
      <c r="B30" s="53"/>
      <c r="C30" s="53"/>
      <c r="D30" s="53"/>
      <c r="E30" s="53"/>
      <c r="F30" s="53"/>
      <c r="G30" s="33">
        <f>G29+G28+G27+G26+G24+G23+G21+G19+G18+G17+G16+G15+G14+G13+G12+G11+G10+G9+G8+G7+G6+G5+G4+G22</f>
        <v>1289840</v>
      </c>
    </row>
    <row r="31" spans="1:7" x14ac:dyDescent="0.25">
      <c r="A31" s="21">
        <v>25</v>
      </c>
      <c r="B31" s="25" t="s">
        <v>49</v>
      </c>
      <c r="C31" s="1"/>
      <c r="D31" s="1"/>
      <c r="E31" s="1"/>
      <c r="F31" s="1"/>
      <c r="G31" s="34">
        <v>423540</v>
      </c>
    </row>
    <row r="32" spans="1:7" ht="19.5" thickBot="1" x14ac:dyDescent="0.35">
      <c r="A32" s="39" t="s">
        <v>48</v>
      </c>
      <c r="B32" s="40"/>
      <c r="C32" s="40"/>
      <c r="D32" s="40"/>
      <c r="E32" s="40"/>
      <c r="F32" s="40"/>
      <c r="G32" s="35">
        <f>G31+G30</f>
        <v>1713380</v>
      </c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</sheetData>
  <sortState ref="B9:B19">
    <sortCondition ref="B8"/>
  </sortState>
  <mergeCells count="6">
    <mergeCell ref="A32:F32"/>
    <mergeCell ref="A20:G20"/>
    <mergeCell ref="A1:G1"/>
    <mergeCell ref="A2:B2"/>
    <mergeCell ref="A25:G25"/>
    <mergeCell ref="A30:F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2022-03-10T11:00:26Z</dcterms:modified>
</cp:coreProperties>
</file>