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\\Pcanna\общая папка\Выставки и конкурсы\Сады и неЛюди 22\"/>
    </mc:Choice>
  </mc:AlternateContent>
  <xr:revisionPtr revIDLastSave="0" documentId="8_{C07E0499-9919-4D85-8A07-A502841B9B55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40" i="1"/>
  <c r="F25" i="1"/>
  <c r="F26" i="1"/>
  <c r="F4" i="1"/>
  <c r="F39" i="1" s="1"/>
  <c r="E4" i="1"/>
  <c r="F28" i="1"/>
  <c r="F27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9" i="1"/>
  <c r="F8" i="1"/>
  <c r="F7" i="1"/>
  <c r="F6" i="1"/>
  <c r="F5" i="1"/>
  <c r="F37" i="1" l="1"/>
  <c r="F30" i="1"/>
  <c r="F31" i="1"/>
  <c r="F29" i="1"/>
  <c r="F42" i="1" l="1"/>
  <c r="F11" i="1"/>
  <c r="F32" i="1" l="1"/>
  <c r="F43" i="1" s="1"/>
</calcChain>
</file>

<file path=xl/sharedStrings.xml><?xml version="1.0" encoding="utf-8"?>
<sst xmlns="http://schemas.openxmlformats.org/spreadsheetml/2006/main" count="82" uniqueCount="58">
  <si>
    <t>Предварительный расчет стоимости материалов</t>
  </si>
  <si>
    <t>№</t>
  </si>
  <si>
    <t xml:space="preserve">Наименование </t>
  </si>
  <si>
    <t>ед.изм</t>
  </si>
  <si>
    <t>количество</t>
  </si>
  <si>
    <t>комплект</t>
  </si>
  <si>
    <t>м2</t>
  </si>
  <si>
    <t>шт</t>
  </si>
  <si>
    <t>Итого</t>
  </si>
  <si>
    <t>Предварительный расчет стоимости работ</t>
  </si>
  <si>
    <t>Комплект</t>
  </si>
  <si>
    <t>Лестница</t>
  </si>
  <si>
    <t>цена, руб</t>
  </si>
  <si>
    <t>сумма,  руб</t>
  </si>
  <si>
    <t>банка</t>
  </si>
  <si>
    <t>кг.</t>
  </si>
  <si>
    <t>Валуны горные ландшафтные (глыбы)</t>
  </si>
  <si>
    <t>Посадка растений</t>
  </si>
  <si>
    <t>Доставка</t>
  </si>
  <si>
    <t>кол-во</t>
  </si>
  <si>
    <t>кв.м</t>
  </si>
  <si>
    <t>Растения:</t>
  </si>
  <si>
    <t>Каркас блок-контейнера</t>
  </si>
  <si>
    <t>Краска по дереву</t>
  </si>
  <si>
    <t xml:space="preserve">Краска по металлу </t>
  </si>
  <si>
    <t>Скамья 440 мм (дерево, лак)</t>
  </si>
  <si>
    <t xml:space="preserve">Экопарковка с решеткой ТТЕ MultiDrain PLUS </t>
  </si>
  <si>
    <t>Песок</t>
  </si>
  <si>
    <t>куб.м.</t>
  </si>
  <si>
    <t>Сухостойные деревья</t>
  </si>
  <si>
    <t>Вентилятор осевой</t>
  </si>
  <si>
    <t>Ветряная мельница (металл)</t>
  </si>
  <si>
    <t>Контейнеры для озеленения крыши (дерево, уголки)</t>
  </si>
  <si>
    <t>пог. м</t>
  </si>
  <si>
    <t>Провод</t>
  </si>
  <si>
    <t>пог.м.</t>
  </si>
  <si>
    <t>Гофрированная труба</t>
  </si>
  <si>
    <t>Террасная доска</t>
  </si>
  <si>
    <t>МАТЕРИАЛЫ</t>
  </si>
  <si>
    <t>Эрклез</t>
  </si>
  <si>
    <t>Кресло</t>
  </si>
  <si>
    <t>шт.</t>
  </si>
  <si>
    <t>Торшер</t>
  </si>
  <si>
    <t>Аксессуары (гаечные ключи, запасное колесо, картины, куртка, плед)</t>
  </si>
  <si>
    <t>Мульча</t>
  </si>
  <si>
    <t>Лампа в гараж</t>
  </si>
  <si>
    <t>Работы по подготовке участка</t>
  </si>
  <si>
    <t>Дверь 70 см</t>
  </si>
  <si>
    <t>Откосы</t>
  </si>
  <si>
    <t>Ландшафтный светильник LUMMONDO SA01 встраиваемый</t>
  </si>
  <si>
    <t>Ландшафтный светильник LUMMONDO WL03-4 (фасадный)</t>
  </si>
  <si>
    <t>Фанера 20 мм</t>
  </si>
  <si>
    <t>Мототехника, аренда</t>
  </si>
  <si>
    <t>упаковок</t>
  </si>
  <si>
    <t>Демонтаж сада (10%)</t>
  </si>
  <si>
    <t>Газель, Манипу-лятор</t>
  </si>
  <si>
    <t>Монтаж и облицовка конструкций,укладка мощения (30%)</t>
  </si>
  <si>
    <t>Итого по работам и материалам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</si>
</sst>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3F3F3F"/>
      <name val="Arial"/>
      <family val="2"/>
      <charset val="204"/>
    </font>
    <font>
      <sz val="11"/>
      <color rgb="FF3F3F3F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i/>
      <u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3" fillId="0" borderId="0" xfId="0" applyFont="1"/>
    <xf numFmtId="0" fontId="4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 wrapText="1"/>
    </xf>
    <xf numFmtId="0" fontId="4" fillId="3" borderId="1" xfId="1" applyFont="1" applyFill="1" applyAlignment="1">
      <alignment horizontal="center" vertical="center"/>
    </xf>
    <xf numFmtId="0" fontId="5" fillId="3" borderId="1" xfId="1" applyFont="1" applyFill="1" applyAlignment="1">
      <alignment horizontal="left" vertical="center"/>
    </xf>
    <xf numFmtId="0" fontId="5" fillId="3" borderId="1" xfId="1" applyFont="1" applyFill="1" applyAlignment="1">
      <alignment horizontal="center" vertical="center"/>
    </xf>
    <xf numFmtId="3" fontId="5" fillId="3" borderId="1" xfId="1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7" fillId="0" borderId="2" xfId="0" applyFont="1" applyFill="1" applyBorder="1" applyAlignment="1">
      <alignment horizontal="left"/>
    </xf>
    <xf numFmtId="3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5" fillId="3" borderId="1" xfId="1" applyFont="1" applyFill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10" fillId="0" borderId="0" xfId="0" applyFont="1"/>
    <xf numFmtId="3" fontId="10" fillId="0" borderId="0" xfId="0" applyNumberFormat="1" applyFont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topLeftCell="A22" workbookViewId="0">
      <selection activeCell="H35" sqref="H35"/>
    </sheetView>
  </sheetViews>
  <sheetFormatPr defaultColWidth="8.85546875" defaultRowHeight="14.25" x14ac:dyDescent="0.2"/>
  <cols>
    <col min="1" max="1" width="8.85546875" style="1"/>
    <col min="2" max="2" width="42.7109375" style="1" customWidth="1"/>
    <col min="3" max="3" width="12.28515625" style="1" customWidth="1"/>
    <col min="4" max="4" width="11" style="1" customWidth="1"/>
    <col min="5" max="5" width="11.28515625" style="1" customWidth="1"/>
    <col min="6" max="6" width="13.5703125" style="1" customWidth="1"/>
    <col min="7" max="16384" width="8.85546875" style="1"/>
  </cols>
  <sheetData>
    <row r="1" spans="1:6" ht="15.75" x14ac:dyDescent="0.2">
      <c r="A1" s="22" t="s">
        <v>0</v>
      </c>
      <c r="B1" s="22"/>
      <c r="C1" s="22"/>
      <c r="D1" s="22"/>
      <c r="E1" s="22"/>
      <c r="F1" s="22"/>
    </row>
    <row r="2" spans="1:6" ht="15" x14ac:dyDescent="0.2">
      <c r="A2" s="2" t="s">
        <v>1</v>
      </c>
      <c r="B2" s="2" t="s">
        <v>2</v>
      </c>
      <c r="C2" s="2" t="s">
        <v>3</v>
      </c>
      <c r="D2" s="2" t="s">
        <v>19</v>
      </c>
      <c r="E2" s="3" t="s">
        <v>12</v>
      </c>
      <c r="F2" s="3" t="s">
        <v>13</v>
      </c>
    </row>
    <row r="3" spans="1:6" ht="15" x14ac:dyDescent="0.2">
      <c r="A3" s="2"/>
      <c r="B3" s="2" t="s">
        <v>38</v>
      </c>
      <c r="C3" s="2"/>
      <c r="D3" s="2"/>
      <c r="E3" s="3"/>
      <c r="F3" s="3"/>
    </row>
    <row r="4" spans="1:6" ht="15" x14ac:dyDescent="0.2">
      <c r="A4" s="4">
        <v>1</v>
      </c>
      <c r="B4" s="5" t="s">
        <v>21</v>
      </c>
      <c r="C4" s="6" t="s">
        <v>5</v>
      </c>
      <c r="D4" s="6">
        <v>1</v>
      </c>
      <c r="E4" s="7">
        <f>627600</f>
        <v>627600</v>
      </c>
      <c r="F4" s="7">
        <f>627600</f>
        <v>627600</v>
      </c>
    </row>
    <row r="5" spans="1:6" ht="15" x14ac:dyDescent="0.2">
      <c r="A5" s="4">
        <v>2</v>
      </c>
      <c r="B5" s="5" t="s">
        <v>22</v>
      </c>
      <c r="C5" s="6" t="s">
        <v>7</v>
      </c>
      <c r="D5" s="6">
        <v>2</v>
      </c>
      <c r="E5" s="7">
        <v>90000</v>
      </c>
      <c r="F5" s="7">
        <f t="shared" ref="F5:F26" si="0">E5*D5</f>
        <v>180000</v>
      </c>
    </row>
    <row r="6" spans="1:6" ht="15" x14ac:dyDescent="0.2">
      <c r="A6" s="4">
        <v>3</v>
      </c>
      <c r="B6" s="5" t="s">
        <v>11</v>
      </c>
      <c r="C6" s="6" t="s">
        <v>7</v>
      </c>
      <c r="D6" s="6">
        <v>1</v>
      </c>
      <c r="E6" s="7">
        <v>50000</v>
      </c>
      <c r="F6" s="7">
        <f t="shared" si="0"/>
        <v>50000</v>
      </c>
    </row>
    <row r="7" spans="1:6" ht="15" x14ac:dyDescent="0.2">
      <c r="A7" s="4">
        <v>4</v>
      </c>
      <c r="B7" s="20" t="s">
        <v>51</v>
      </c>
      <c r="C7" s="6" t="s">
        <v>7</v>
      </c>
      <c r="D7" s="6">
        <v>24</v>
      </c>
      <c r="E7" s="6">
        <v>525</v>
      </c>
      <c r="F7" s="7">
        <f t="shared" si="0"/>
        <v>12600</v>
      </c>
    </row>
    <row r="8" spans="1:6" ht="15" x14ac:dyDescent="0.2">
      <c r="A8" s="4">
        <v>5</v>
      </c>
      <c r="B8" s="20" t="s">
        <v>23</v>
      </c>
      <c r="C8" s="6" t="s">
        <v>14</v>
      </c>
      <c r="D8" s="6">
        <v>6</v>
      </c>
      <c r="E8" s="7">
        <v>370</v>
      </c>
      <c r="F8" s="7">
        <f t="shared" si="0"/>
        <v>2220</v>
      </c>
    </row>
    <row r="9" spans="1:6" ht="15" x14ac:dyDescent="0.2">
      <c r="A9" s="4">
        <v>6</v>
      </c>
      <c r="B9" s="20" t="s">
        <v>24</v>
      </c>
      <c r="C9" s="6" t="s">
        <v>14</v>
      </c>
      <c r="D9" s="6">
        <v>3</v>
      </c>
      <c r="E9" s="7">
        <v>560</v>
      </c>
      <c r="F9" s="7">
        <f t="shared" si="0"/>
        <v>1680</v>
      </c>
    </row>
    <row r="10" spans="1:6" ht="15" x14ac:dyDescent="0.2">
      <c r="A10" s="4">
        <v>7</v>
      </c>
      <c r="B10" s="20" t="s">
        <v>25</v>
      </c>
      <c r="C10" s="6" t="s">
        <v>7</v>
      </c>
      <c r="D10" s="6">
        <v>2</v>
      </c>
      <c r="E10" s="7">
        <v>4900</v>
      </c>
      <c r="F10" s="7">
        <f t="shared" si="0"/>
        <v>9800</v>
      </c>
    </row>
    <row r="11" spans="1:6" ht="15" x14ac:dyDescent="0.2">
      <c r="A11" s="4">
        <v>8</v>
      </c>
      <c r="B11" s="21" t="s">
        <v>16</v>
      </c>
      <c r="C11" s="17" t="s">
        <v>15</v>
      </c>
      <c r="D11" s="17">
        <v>2500</v>
      </c>
      <c r="E11" s="23">
        <v>20</v>
      </c>
      <c r="F11" s="7">
        <f t="shared" si="0"/>
        <v>50000</v>
      </c>
    </row>
    <row r="12" spans="1:6" ht="28.5" x14ac:dyDescent="0.2">
      <c r="A12" s="4">
        <v>9</v>
      </c>
      <c r="B12" s="20" t="s">
        <v>26</v>
      </c>
      <c r="C12" s="6" t="s">
        <v>5</v>
      </c>
      <c r="D12" s="6">
        <v>1</v>
      </c>
      <c r="E12" s="7">
        <v>71500</v>
      </c>
      <c r="F12" s="7">
        <f t="shared" si="0"/>
        <v>71500</v>
      </c>
    </row>
    <row r="13" spans="1:6" ht="15" x14ac:dyDescent="0.2">
      <c r="A13" s="4">
        <v>10</v>
      </c>
      <c r="B13" s="20" t="s">
        <v>27</v>
      </c>
      <c r="C13" s="6" t="s">
        <v>28</v>
      </c>
      <c r="D13" s="6">
        <v>2</v>
      </c>
      <c r="E13" s="7">
        <v>900</v>
      </c>
      <c r="F13" s="7">
        <f t="shared" si="0"/>
        <v>1800</v>
      </c>
    </row>
    <row r="14" spans="1:6" ht="15" x14ac:dyDescent="0.2">
      <c r="A14" s="4">
        <v>11</v>
      </c>
      <c r="B14" s="20" t="s">
        <v>29</v>
      </c>
      <c r="C14" s="6" t="s">
        <v>7</v>
      </c>
      <c r="D14" s="6">
        <v>3</v>
      </c>
      <c r="E14" s="7">
        <v>1200</v>
      </c>
      <c r="F14" s="7">
        <f t="shared" si="0"/>
        <v>3600</v>
      </c>
    </row>
    <row r="15" spans="1:6" ht="15" x14ac:dyDescent="0.2">
      <c r="A15" s="4">
        <v>12</v>
      </c>
      <c r="B15" s="20" t="s">
        <v>31</v>
      </c>
      <c r="C15" s="6" t="s">
        <v>5</v>
      </c>
      <c r="D15" s="6">
        <v>1</v>
      </c>
      <c r="E15" s="7">
        <v>9000</v>
      </c>
      <c r="F15" s="7">
        <f t="shared" si="0"/>
        <v>9000</v>
      </c>
    </row>
    <row r="16" spans="1:6" ht="15" x14ac:dyDescent="0.2">
      <c r="A16" s="4">
        <v>13</v>
      </c>
      <c r="B16" s="20" t="s">
        <v>30</v>
      </c>
      <c r="C16" s="6" t="s">
        <v>5</v>
      </c>
      <c r="D16" s="6">
        <v>1</v>
      </c>
      <c r="E16" s="7">
        <v>3799</v>
      </c>
      <c r="F16" s="7">
        <f t="shared" si="0"/>
        <v>3799</v>
      </c>
    </row>
    <row r="17" spans="1:6" ht="28.5" x14ac:dyDescent="0.2">
      <c r="A17" s="4">
        <v>14</v>
      </c>
      <c r="B17" s="20" t="s">
        <v>32</v>
      </c>
      <c r="C17" s="6" t="s">
        <v>33</v>
      </c>
      <c r="D17" s="6">
        <v>22</v>
      </c>
      <c r="E17" s="7">
        <v>3000</v>
      </c>
      <c r="F17" s="7">
        <f t="shared" si="0"/>
        <v>66000</v>
      </c>
    </row>
    <row r="18" spans="1:6" ht="15" x14ac:dyDescent="0.2">
      <c r="A18" s="4">
        <v>15</v>
      </c>
      <c r="B18" s="20" t="s">
        <v>34</v>
      </c>
      <c r="C18" s="6" t="s">
        <v>35</v>
      </c>
      <c r="D18" s="6">
        <v>12</v>
      </c>
      <c r="E18" s="7">
        <v>150</v>
      </c>
      <c r="F18" s="7">
        <f t="shared" si="0"/>
        <v>1800</v>
      </c>
    </row>
    <row r="19" spans="1:6" ht="15" x14ac:dyDescent="0.2">
      <c r="A19" s="4">
        <v>16</v>
      </c>
      <c r="B19" s="20" t="s">
        <v>36</v>
      </c>
      <c r="C19" s="6" t="s">
        <v>35</v>
      </c>
      <c r="D19" s="6">
        <v>9</v>
      </c>
      <c r="E19" s="7">
        <v>1600</v>
      </c>
      <c r="F19" s="7">
        <f t="shared" si="0"/>
        <v>14400</v>
      </c>
    </row>
    <row r="20" spans="1:6" ht="15" x14ac:dyDescent="0.2">
      <c r="A20" s="4">
        <v>17</v>
      </c>
      <c r="B20" s="20" t="s">
        <v>37</v>
      </c>
      <c r="C20" s="6" t="s">
        <v>20</v>
      </c>
      <c r="D20" s="6">
        <v>65</v>
      </c>
      <c r="E20" s="7">
        <v>270</v>
      </c>
      <c r="F20" s="7">
        <f t="shared" si="0"/>
        <v>17550</v>
      </c>
    </row>
    <row r="21" spans="1:6" ht="15" x14ac:dyDescent="0.2">
      <c r="A21" s="4">
        <v>18</v>
      </c>
      <c r="B21" s="5" t="s">
        <v>39</v>
      </c>
      <c r="C21" s="6" t="s">
        <v>15</v>
      </c>
      <c r="D21" s="6">
        <v>100</v>
      </c>
      <c r="E21" s="7">
        <v>70</v>
      </c>
      <c r="F21" s="7">
        <f t="shared" si="0"/>
        <v>7000</v>
      </c>
    </row>
    <row r="22" spans="1:6" ht="15" x14ac:dyDescent="0.2">
      <c r="A22" s="4">
        <v>19</v>
      </c>
      <c r="B22" s="5" t="s">
        <v>40</v>
      </c>
      <c r="C22" s="6" t="s">
        <v>41</v>
      </c>
      <c r="D22" s="6">
        <v>1</v>
      </c>
      <c r="E22" s="7">
        <v>9500</v>
      </c>
      <c r="F22" s="7">
        <f t="shared" si="0"/>
        <v>9500</v>
      </c>
    </row>
    <row r="23" spans="1:6" ht="15" x14ac:dyDescent="0.2">
      <c r="A23" s="4">
        <v>20</v>
      </c>
      <c r="B23" s="5" t="s">
        <v>42</v>
      </c>
      <c r="C23" s="6" t="s">
        <v>41</v>
      </c>
      <c r="D23" s="6">
        <v>1</v>
      </c>
      <c r="E23" s="7">
        <v>4500</v>
      </c>
      <c r="F23" s="7">
        <f t="shared" si="0"/>
        <v>4500</v>
      </c>
    </row>
    <row r="24" spans="1:6" ht="15" x14ac:dyDescent="0.2">
      <c r="A24" s="4">
        <v>21</v>
      </c>
      <c r="B24" s="5" t="s">
        <v>52</v>
      </c>
      <c r="C24" s="6" t="s">
        <v>41</v>
      </c>
      <c r="D24" s="6">
        <v>1</v>
      </c>
      <c r="E24" s="7">
        <v>40000</v>
      </c>
      <c r="F24" s="7">
        <f t="shared" si="0"/>
        <v>40000</v>
      </c>
    </row>
    <row r="25" spans="1:6" ht="28.5" x14ac:dyDescent="0.2">
      <c r="A25" s="4">
        <v>22</v>
      </c>
      <c r="B25" s="20" t="s">
        <v>43</v>
      </c>
      <c r="C25" s="6" t="s">
        <v>5</v>
      </c>
      <c r="D25" s="6">
        <v>1</v>
      </c>
      <c r="E25" s="7">
        <v>14000</v>
      </c>
      <c r="F25" s="7">
        <f t="shared" si="0"/>
        <v>14000</v>
      </c>
    </row>
    <row r="26" spans="1:6" ht="15" x14ac:dyDescent="0.2">
      <c r="A26" s="4">
        <v>23</v>
      </c>
      <c r="B26" s="5" t="s">
        <v>44</v>
      </c>
      <c r="C26" s="6" t="s">
        <v>53</v>
      </c>
      <c r="D26" s="6">
        <v>11</v>
      </c>
      <c r="E26" s="7">
        <v>450</v>
      </c>
      <c r="F26" s="7">
        <f t="shared" si="0"/>
        <v>4950</v>
      </c>
    </row>
    <row r="27" spans="1:6" ht="15" x14ac:dyDescent="0.2">
      <c r="A27" s="4">
        <v>24</v>
      </c>
      <c r="B27" s="5" t="s">
        <v>47</v>
      </c>
      <c r="C27" s="6" t="s">
        <v>7</v>
      </c>
      <c r="D27" s="6">
        <v>2</v>
      </c>
      <c r="E27" s="7">
        <v>6000</v>
      </c>
      <c r="F27" s="7">
        <f t="shared" ref="F27:F28" si="1">E27*D27</f>
        <v>12000</v>
      </c>
    </row>
    <row r="28" spans="1:6" ht="15" x14ac:dyDescent="0.2">
      <c r="A28" s="4">
        <v>25</v>
      </c>
      <c r="B28" s="5" t="s">
        <v>48</v>
      </c>
      <c r="C28" s="6" t="s">
        <v>5</v>
      </c>
      <c r="D28" s="6">
        <v>1</v>
      </c>
      <c r="E28" s="7">
        <v>8000</v>
      </c>
      <c r="F28" s="7">
        <f t="shared" si="1"/>
        <v>8000</v>
      </c>
    </row>
    <row r="29" spans="1:6" ht="15" x14ac:dyDescent="0.2">
      <c r="A29" s="4">
        <v>26</v>
      </c>
      <c r="B29" s="21" t="s">
        <v>45</v>
      </c>
      <c r="C29" s="8" t="s">
        <v>7</v>
      </c>
      <c r="D29" s="6">
        <v>1</v>
      </c>
      <c r="E29" s="6">
        <v>1500</v>
      </c>
      <c r="F29" s="7">
        <f t="shared" ref="F29:F31" si="2">E29*D29</f>
        <v>1500</v>
      </c>
    </row>
    <row r="30" spans="1:6" ht="28.5" x14ac:dyDescent="0.2">
      <c r="A30" s="4">
        <v>27</v>
      </c>
      <c r="B30" s="21" t="s">
        <v>50</v>
      </c>
      <c r="C30" s="8" t="s">
        <v>7</v>
      </c>
      <c r="D30" s="6">
        <v>3</v>
      </c>
      <c r="E30" s="6">
        <v>3315</v>
      </c>
      <c r="F30" s="7">
        <f t="shared" si="2"/>
        <v>9945</v>
      </c>
    </row>
    <row r="31" spans="1:6" ht="28.5" x14ac:dyDescent="0.2">
      <c r="A31" s="4">
        <v>28</v>
      </c>
      <c r="B31" s="21" t="s">
        <v>49</v>
      </c>
      <c r="C31" s="8" t="s">
        <v>7</v>
      </c>
      <c r="D31" s="6">
        <v>12</v>
      </c>
      <c r="E31" s="6">
        <v>2684</v>
      </c>
      <c r="F31" s="7">
        <f t="shared" si="2"/>
        <v>32208</v>
      </c>
    </row>
    <row r="32" spans="1:6" ht="15.75" x14ac:dyDescent="0.25">
      <c r="A32" s="9"/>
      <c r="B32" s="19" t="s">
        <v>8</v>
      </c>
      <c r="C32" s="9"/>
      <c r="D32" s="9"/>
      <c r="E32" s="9"/>
      <c r="F32" s="11">
        <f>SUM(F4:F31)</f>
        <v>1266952</v>
      </c>
    </row>
    <row r="35" spans="1:6" ht="15.75" x14ac:dyDescent="0.2">
      <c r="A35" s="22" t="s">
        <v>9</v>
      </c>
      <c r="B35" s="22"/>
      <c r="C35" s="22"/>
      <c r="D35" s="22"/>
      <c r="E35" s="22"/>
      <c r="F35" s="22"/>
    </row>
    <row r="36" spans="1:6" ht="30" x14ac:dyDescent="0.2">
      <c r="A36" s="2" t="s">
        <v>1</v>
      </c>
      <c r="B36" s="2" t="s">
        <v>2</v>
      </c>
      <c r="C36" s="2" t="s">
        <v>3</v>
      </c>
      <c r="D36" s="3" t="s">
        <v>4</v>
      </c>
      <c r="E36" s="3" t="s">
        <v>12</v>
      </c>
      <c r="F36" s="3" t="s">
        <v>13</v>
      </c>
    </row>
    <row r="37" spans="1:6" ht="15" x14ac:dyDescent="0.2">
      <c r="A37" s="12">
        <v>1</v>
      </c>
      <c r="B37" s="13" t="s">
        <v>46</v>
      </c>
      <c r="C37" s="14" t="s">
        <v>6</v>
      </c>
      <c r="D37" s="6">
        <v>100</v>
      </c>
      <c r="E37" s="6">
        <v>50</v>
      </c>
      <c r="F37" s="6">
        <f>D37*E37</f>
        <v>5000</v>
      </c>
    </row>
    <row r="38" spans="1:6" ht="30" x14ac:dyDescent="0.2">
      <c r="A38" s="12">
        <v>2</v>
      </c>
      <c r="B38" s="13" t="s">
        <v>56</v>
      </c>
      <c r="C38" s="14" t="s">
        <v>10</v>
      </c>
      <c r="D38" s="6">
        <v>1</v>
      </c>
      <c r="E38" s="6">
        <v>380000</v>
      </c>
      <c r="F38" s="6">
        <f t="shared" ref="F38:F40" si="3">D38*E38</f>
        <v>380000</v>
      </c>
    </row>
    <row r="39" spans="1:6" ht="15" x14ac:dyDescent="0.2">
      <c r="A39" s="12">
        <v>3</v>
      </c>
      <c r="B39" s="10" t="s">
        <v>17</v>
      </c>
      <c r="C39" s="15">
        <v>0.25</v>
      </c>
      <c r="D39" s="6"/>
      <c r="E39" s="6"/>
      <c r="F39" s="6">
        <f>F4/4</f>
        <v>156900</v>
      </c>
    </row>
    <row r="40" spans="1:6" ht="45" x14ac:dyDescent="0.2">
      <c r="A40" s="12">
        <v>4</v>
      </c>
      <c r="B40" s="10" t="s">
        <v>18</v>
      </c>
      <c r="C40" s="16" t="s">
        <v>55</v>
      </c>
      <c r="D40" s="6">
        <v>5</v>
      </c>
      <c r="E40" s="6">
        <v>3500</v>
      </c>
      <c r="F40" s="6">
        <f t="shared" si="3"/>
        <v>17500</v>
      </c>
    </row>
    <row r="41" spans="1:6" ht="15" x14ac:dyDescent="0.2">
      <c r="A41" s="12">
        <v>5</v>
      </c>
      <c r="B41" s="10" t="s">
        <v>54</v>
      </c>
      <c r="C41" s="15"/>
      <c r="D41" s="6"/>
      <c r="E41" s="6"/>
      <c r="F41" s="6">
        <v>127000</v>
      </c>
    </row>
    <row r="42" spans="1:6" ht="15.75" x14ac:dyDescent="0.25">
      <c r="A42" s="17"/>
      <c r="B42" s="19" t="s">
        <v>8</v>
      </c>
      <c r="C42" s="18"/>
      <c r="D42" s="18"/>
      <c r="E42" s="18"/>
      <c r="F42" s="18">
        <f>SUM(F37:F41)</f>
        <v>686400</v>
      </c>
    </row>
    <row r="43" spans="1:6" ht="15" x14ac:dyDescent="0.2">
      <c r="B43" s="24" t="s">
        <v>57</v>
      </c>
      <c r="C43" s="24"/>
      <c r="D43" s="24"/>
      <c r="E43" s="24"/>
      <c r="F43" s="25">
        <f>F42+F32</f>
        <v>1953352</v>
      </c>
    </row>
  </sheetData>
  <mergeCells count="2">
    <mergeCell ref="A1:F1"/>
    <mergeCell ref="A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YAMAHA</dc:creator>
  <cp:lastModifiedBy>nick</cp:lastModifiedBy>
  <dcterms:created xsi:type="dcterms:W3CDTF">2020-02-12T14:00:47Z</dcterms:created>
  <dcterms:modified xsi:type="dcterms:W3CDTF">2022-02-01T11:56:51Z</dcterms:modified>
</cp:coreProperties>
</file>