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60" windowWidth="23040" windowHeight="8760"/>
  </bookViews>
  <sheets>
    <sheet name="Лист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1" l="1"/>
  <c r="I33" i="1"/>
  <c r="I32" i="1"/>
  <c r="I31" i="1"/>
  <c r="I34" i="1"/>
  <c r="I22" i="1"/>
  <c r="I21" i="1"/>
  <c r="I20" i="1"/>
  <c r="I23" i="1" s="1"/>
  <c r="I14" i="1"/>
  <c r="I15" i="1"/>
  <c r="I16" i="1" l="1"/>
  <c r="I17" i="1" s="1"/>
  <c r="I25" i="1" l="1"/>
  <c r="I29" i="1"/>
  <c r="I30" i="1"/>
  <c r="I26" i="1"/>
  <c r="I28" i="1"/>
  <c r="I35" i="1" l="1"/>
  <c r="I36" i="1" s="1"/>
  <c r="I38" i="1" s="1"/>
</calcChain>
</file>

<file path=xl/sharedStrings.xml><?xml version="1.0" encoding="utf-8"?>
<sst xmlns="http://schemas.openxmlformats.org/spreadsheetml/2006/main" count="61" uniqueCount="45">
  <si>
    <t>№</t>
  </si>
  <si>
    <t>Русское название растения</t>
  </si>
  <si>
    <t>Латинское название растения</t>
  </si>
  <si>
    <t>Общая стоимость, шт</t>
  </si>
  <si>
    <t>Примечание</t>
  </si>
  <si>
    <t>Ведомость материалов</t>
  </si>
  <si>
    <t>Освещение</t>
  </si>
  <si>
    <t xml:space="preserve">Общая стоимость сада: </t>
  </si>
  <si>
    <t>Ед.измерения</t>
  </si>
  <si>
    <t>Количество</t>
  </si>
  <si>
    <t>Цена за 1 шт, руб</t>
  </si>
  <si>
    <t>МАФ</t>
  </si>
  <si>
    <t>шт</t>
  </si>
  <si>
    <t>Итого по МАФ:</t>
  </si>
  <si>
    <t>Итого по освещению:</t>
  </si>
  <si>
    <t>мешок</t>
  </si>
  <si>
    <t>Итого по материалам:</t>
  </si>
  <si>
    <t>Лента бордюрная SP Б-300.05.09-ПП пластиковый черный L3000 3000х8х45 мм с комплектующими</t>
  </si>
  <si>
    <t>рулон</t>
  </si>
  <si>
    <t>Геотекстиль нетканый ИЗОБОНД 150Г/М2 40М2</t>
  </si>
  <si>
    <t>Ландшафтный светильник LUMMONDO SL01для лунной и акцентной подстветки деревьев</t>
  </si>
  <si>
    <t>Ландшафтный светильник LUMMONDO WL02 для архитектурной подстветки</t>
  </si>
  <si>
    <t>Ландшафтный светильник LUMMONDO GL02 для установки в грунт</t>
  </si>
  <si>
    <t xml:space="preserve">Водный объект </t>
  </si>
  <si>
    <t>EPDM ПЛЕНКА ДЛЯ ПРУДА FIRESTONE</t>
  </si>
  <si>
    <t>м2</t>
  </si>
  <si>
    <t>ПОЛОТНО ИГЛО-ПРОБИВНОЕ (МИКС) РУЛОН 2,00 М Х 50 М =100М2, ПЛОТНОСТЬ 300Г/М2</t>
  </si>
  <si>
    <t>Декорирование дна камнем</t>
  </si>
  <si>
    <t>м3</t>
  </si>
  <si>
    <t>Отделка береговой линии террасной доской</t>
  </si>
  <si>
    <t>Стена из декоративного бетона</t>
  </si>
  <si>
    <t>Шатер на металлическом каркасе</t>
  </si>
  <si>
    <t>Садовая мебель - диван</t>
  </si>
  <si>
    <t>Ведомость работ и материалов для Сада "Карусель"</t>
  </si>
  <si>
    <t>Почвогрунт в мешках 1000 л ( 2 м.куб) с доставкой</t>
  </si>
  <si>
    <t>Песок речной в мешках 1000 л(1 м.куб) с доставкой</t>
  </si>
  <si>
    <t>Мульча сосны 0-3 см  (1,0 м.куб)</t>
  </si>
  <si>
    <t>Крупноформатная плита из бетона для пошаговой дорожки 900*300*60</t>
  </si>
  <si>
    <t>Бетонная плитка для мощения 900х300х100</t>
  </si>
  <si>
    <t xml:space="preserve">Террасная доска </t>
  </si>
  <si>
    <t>Плитка тротуарная из архитектурного бетона</t>
  </si>
  <si>
    <t>Материалы</t>
  </si>
  <si>
    <t>Гравий с доставкой</t>
  </si>
  <si>
    <t>Стоимость всех материалов</t>
  </si>
  <si>
    <t>Ориентировочная стоимость работ по монтажу, посадке растений, демонтажу сада 20% от стоимости материалов. Стоимость растений в расчет не входит и будет рассчитываться отдельно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</si>
</sst>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1"/>
      <color theme="1"/>
      <name val="GOST Common"/>
      <family val="2"/>
      <charset val="204"/>
    </font>
    <font>
      <b/>
      <sz val="20"/>
      <color theme="1"/>
      <name val="GOST Common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0" fillId="5" borderId="1" xfId="0" applyFill="1" applyBorder="1"/>
    <xf numFmtId="0" fontId="5" fillId="5" borderId="1" xfId="0" applyFont="1" applyFill="1" applyBorder="1"/>
    <xf numFmtId="3" fontId="5" fillId="5" borderId="1" xfId="0" applyNumberFormat="1" applyFont="1" applyFill="1" applyBorder="1"/>
    <xf numFmtId="0" fontId="2" fillId="6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justify"/>
    </xf>
    <xf numFmtId="0" fontId="1" fillId="0" borderId="1" xfId="0" applyFont="1" applyBorder="1" applyAlignment="1">
      <alignment horizontal="left" vertical="justify" wrapText="1"/>
    </xf>
    <xf numFmtId="0" fontId="1" fillId="3" borderId="1" xfId="0" applyFont="1" applyFill="1" applyBorder="1" applyAlignment="1">
      <alignment horizontal="left" vertical="justify" wrapText="1"/>
    </xf>
    <xf numFmtId="0" fontId="0" fillId="0" borderId="1" xfId="0" applyBorder="1" applyAlignment="1">
      <alignment horizontal="left" vertical="justify"/>
    </xf>
    <xf numFmtId="0" fontId="2" fillId="3" borderId="1" xfId="0" applyFont="1" applyFill="1" applyBorder="1" applyAlignment="1">
      <alignment horizontal="left" vertical="justify" wrapText="1"/>
    </xf>
    <xf numFmtId="0" fontId="2" fillId="6" borderId="1" xfId="0" applyFont="1" applyFill="1" applyBorder="1" applyAlignment="1">
      <alignment horizontal="center" vertical="justify" wrapText="1"/>
    </xf>
    <xf numFmtId="0" fontId="1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justify" wrapText="1"/>
    </xf>
    <xf numFmtId="0" fontId="4" fillId="4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6" fillId="0" borderId="0" xfId="0" applyFont="1"/>
    <xf numFmtId="0" fontId="1" fillId="3" borderId="2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left" vertical="center" wrapText="1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2" fillId="3" borderId="1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0" fillId="4" borderId="3" xfId="0" applyFill="1" applyBorder="1"/>
    <xf numFmtId="0" fontId="0" fillId="4" borderId="4" xfId="0" applyFill="1" applyBorder="1"/>
    <xf numFmtId="0" fontId="4" fillId="4" borderId="2" xfId="0" applyFont="1" applyFill="1" applyBorder="1" applyAlignment="1">
      <alignment horizontal="center"/>
    </xf>
    <xf numFmtId="3" fontId="3" fillId="0" borderId="2" xfId="0" applyNumberFormat="1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137160</xdr:colOff>
      <xdr:row>15</xdr:row>
      <xdr:rowOff>99061</xdr:rowOff>
    </xdr:from>
    <xdr:to>
      <xdr:col>9</xdr:col>
      <xdr:colOff>883920</xdr:colOff>
      <xdr:row>15</xdr:row>
      <xdr:rowOff>660055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600" y="35234881"/>
          <a:ext cx="746760" cy="5609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182372</xdr:colOff>
      <xdr:row>14</xdr:row>
      <xdr:rowOff>30480</xdr:rowOff>
    </xdr:from>
    <xdr:to>
      <xdr:col>9</xdr:col>
      <xdr:colOff>625061</xdr:colOff>
      <xdr:row>14</xdr:row>
      <xdr:rowOff>724247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8812" y="34472880"/>
          <a:ext cx="442689" cy="693767"/>
        </a:xfrm>
        <a:prstGeom prst="rect">
          <a:avLst/>
        </a:prstGeom>
      </xdr:spPr>
    </xdr:pic>
    <xdr:clientData/>
  </xdr:twoCellAnchor>
  <xdr:twoCellAnchor editAs="oneCell">
    <xdr:from>
      <xdr:col>9</xdr:col>
      <xdr:colOff>236221</xdr:colOff>
      <xdr:row>13</xdr:row>
      <xdr:rowOff>89711</xdr:rowOff>
    </xdr:from>
    <xdr:to>
      <xdr:col>9</xdr:col>
      <xdr:colOff>632460</xdr:colOff>
      <xdr:row>13</xdr:row>
      <xdr:rowOff>594535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52661" y="33838691"/>
          <a:ext cx="396239" cy="504824"/>
        </a:xfrm>
        <a:prstGeom prst="rect">
          <a:avLst/>
        </a:prstGeom>
      </xdr:spPr>
    </xdr:pic>
    <xdr:clientData/>
  </xdr:twoCellAnchor>
  <xdr:twoCellAnchor editAs="oneCell">
    <xdr:from>
      <xdr:col>9</xdr:col>
      <xdr:colOff>144780</xdr:colOff>
      <xdr:row>20</xdr:row>
      <xdr:rowOff>7620</xdr:rowOff>
    </xdr:from>
    <xdr:to>
      <xdr:col>9</xdr:col>
      <xdr:colOff>689851</xdr:colOff>
      <xdr:row>20</xdr:row>
      <xdr:rowOff>426905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61220" y="34526220"/>
          <a:ext cx="545071" cy="419285"/>
        </a:xfrm>
        <a:prstGeom prst="rect">
          <a:avLst/>
        </a:prstGeom>
      </xdr:spPr>
    </xdr:pic>
    <xdr:clientData/>
  </xdr:twoCellAnchor>
  <xdr:twoCellAnchor editAs="oneCell">
    <xdr:from>
      <xdr:col>9</xdr:col>
      <xdr:colOff>137159</xdr:colOff>
      <xdr:row>21</xdr:row>
      <xdr:rowOff>22860</xdr:rowOff>
    </xdr:from>
    <xdr:to>
      <xdr:col>9</xdr:col>
      <xdr:colOff>630805</xdr:colOff>
      <xdr:row>21</xdr:row>
      <xdr:rowOff>441711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3599" y="35006280"/>
          <a:ext cx="493646" cy="418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56"/>
  <sheetViews>
    <sheetView tabSelected="1" topLeftCell="B1" workbookViewId="0">
      <selection activeCell="M32" sqref="M32"/>
    </sheetView>
  </sheetViews>
  <sheetFormatPr defaultRowHeight="14.4" x14ac:dyDescent="0.3"/>
  <cols>
    <col min="3" max="3" width="6" customWidth="1"/>
    <col min="4" max="4" width="33.5546875" customWidth="1"/>
    <col min="5" max="5" width="26.33203125" customWidth="1"/>
    <col min="6" max="6" width="12.33203125" customWidth="1"/>
    <col min="7" max="7" width="15.5546875" customWidth="1"/>
    <col min="8" max="8" width="14" customWidth="1"/>
    <col min="9" max="9" width="14.6640625" customWidth="1"/>
    <col min="10" max="10" width="16" style="19" customWidth="1"/>
  </cols>
  <sheetData>
    <row r="2" spans="2:10" s="30" customFormat="1" ht="35.4" customHeight="1" x14ac:dyDescent="0.4">
      <c r="B2" s="54" t="s">
        <v>33</v>
      </c>
      <c r="C2" s="54"/>
      <c r="D2" s="54"/>
      <c r="E2" s="54"/>
      <c r="F2" s="54"/>
      <c r="G2" s="54"/>
      <c r="H2" s="54"/>
      <c r="I2" s="54"/>
      <c r="J2" s="54"/>
    </row>
    <row r="5" spans="2:10" ht="46.8" x14ac:dyDescent="0.3">
      <c r="C5" s="12" t="s">
        <v>0</v>
      </c>
      <c r="D5" s="12" t="s">
        <v>1</v>
      </c>
      <c r="E5" s="12" t="s">
        <v>2</v>
      </c>
      <c r="F5" s="12" t="s">
        <v>8</v>
      </c>
      <c r="G5" s="12" t="s">
        <v>9</v>
      </c>
      <c r="H5" s="12" t="s">
        <v>10</v>
      </c>
      <c r="I5" s="12" t="s">
        <v>3</v>
      </c>
      <c r="J5" s="24" t="s">
        <v>4</v>
      </c>
    </row>
    <row r="6" spans="2:10" ht="15.6" x14ac:dyDescent="0.3">
      <c r="C6" s="2">
        <v>1</v>
      </c>
      <c r="D6" s="2">
        <v>2</v>
      </c>
      <c r="E6" s="2">
        <v>3</v>
      </c>
      <c r="F6" s="2">
        <v>4</v>
      </c>
      <c r="G6" s="2">
        <v>5</v>
      </c>
      <c r="H6" s="2">
        <v>6</v>
      </c>
      <c r="I6" s="1">
        <v>7</v>
      </c>
      <c r="J6" s="26">
        <v>8</v>
      </c>
    </row>
    <row r="7" spans="2:10" ht="36.9" customHeight="1" x14ac:dyDescent="0.3">
      <c r="C7" s="43" t="s">
        <v>5</v>
      </c>
      <c r="D7" s="44"/>
      <c r="E7" s="44"/>
      <c r="F7" s="44"/>
      <c r="G7" s="44"/>
      <c r="H7" s="44"/>
      <c r="I7" s="44"/>
      <c r="J7" s="45"/>
    </row>
    <row r="8" spans="2:10" ht="36.9" customHeight="1" x14ac:dyDescent="0.3">
      <c r="C8" s="36" t="s">
        <v>11</v>
      </c>
      <c r="D8" s="37"/>
      <c r="E8" s="37"/>
      <c r="F8" s="37"/>
      <c r="G8" s="37"/>
      <c r="H8" s="37"/>
      <c r="I8" s="37"/>
      <c r="J8" s="38"/>
    </row>
    <row r="9" spans="2:10" ht="36.9" customHeight="1" x14ac:dyDescent="0.3">
      <c r="C9" s="4"/>
      <c r="D9" s="31" t="s">
        <v>30</v>
      </c>
      <c r="E9" s="32"/>
      <c r="F9" s="4" t="s">
        <v>12</v>
      </c>
      <c r="G9" s="4">
        <v>1</v>
      </c>
      <c r="H9" s="16">
        <v>25000</v>
      </c>
      <c r="I9" s="4">
        <v>25000</v>
      </c>
      <c r="J9" s="21"/>
    </row>
    <row r="10" spans="2:10" s="15" customFormat="1" ht="36.9" customHeight="1" x14ac:dyDescent="0.3">
      <c r="C10" s="4"/>
      <c r="D10" s="31" t="s">
        <v>31</v>
      </c>
      <c r="E10" s="32"/>
      <c r="F10" s="4" t="s">
        <v>12</v>
      </c>
      <c r="G10" s="5">
        <v>1</v>
      </c>
      <c r="H10" s="16">
        <v>150000</v>
      </c>
      <c r="I10" s="4">
        <v>150000</v>
      </c>
      <c r="J10" s="53"/>
    </row>
    <row r="11" spans="2:10" s="18" customFormat="1" ht="36.9" customHeight="1" x14ac:dyDescent="0.3">
      <c r="C11" s="4"/>
      <c r="D11" s="31" t="s">
        <v>32</v>
      </c>
      <c r="E11" s="32"/>
      <c r="F11" s="5" t="s">
        <v>12</v>
      </c>
      <c r="G11" s="5">
        <v>1</v>
      </c>
      <c r="H11" s="5">
        <v>100000</v>
      </c>
      <c r="I11" s="4">
        <v>100000</v>
      </c>
      <c r="J11" s="21"/>
    </row>
    <row r="12" spans="2:10" ht="20.100000000000001" customHeight="1" x14ac:dyDescent="0.3">
      <c r="C12" s="6"/>
      <c r="D12" s="39" t="s">
        <v>13</v>
      </c>
      <c r="E12" s="40"/>
      <c r="F12" s="6"/>
      <c r="G12" s="6"/>
      <c r="H12" s="6"/>
      <c r="I12" s="7">
        <f>SUM(I9:I11)</f>
        <v>275000</v>
      </c>
      <c r="J12" s="21"/>
    </row>
    <row r="13" spans="2:10" ht="36.9" customHeight="1" x14ac:dyDescent="0.3">
      <c r="C13" s="36" t="s">
        <v>6</v>
      </c>
      <c r="D13" s="37"/>
      <c r="E13" s="37"/>
      <c r="F13" s="37"/>
      <c r="G13" s="37"/>
      <c r="H13" s="37"/>
      <c r="I13" s="37"/>
      <c r="J13" s="38"/>
    </row>
    <row r="14" spans="2:10" ht="55.05" customHeight="1" x14ac:dyDescent="0.3">
      <c r="C14" s="4"/>
      <c r="D14" s="31" t="s">
        <v>22</v>
      </c>
      <c r="E14" s="32"/>
      <c r="F14" s="4" t="s">
        <v>12</v>
      </c>
      <c r="G14" s="4">
        <v>10</v>
      </c>
      <c r="H14" s="4">
        <v>5300</v>
      </c>
      <c r="I14" s="4">
        <f>G14*H14</f>
        <v>53000</v>
      </c>
      <c r="J14" s="21"/>
    </row>
    <row r="15" spans="2:10" ht="64.95" customHeight="1" x14ac:dyDescent="0.3">
      <c r="C15" s="4"/>
      <c r="D15" s="31" t="s">
        <v>21</v>
      </c>
      <c r="E15" s="32"/>
      <c r="F15" s="4" t="s">
        <v>12</v>
      </c>
      <c r="G15" s="4">
        <v>7</v>
      </c>
      <c r="H15" s="4">
        <v>11200</v>
      </c>
      <c r="I15" s="4">
        <f>G15*H15</f>
        <v>78400</v>
      </c>
      <c r="J15" s="21"/>
    </row>
    <row r="16" spans="2:10" ht="64.95" customHeight="1" x14ac:dyDescent="0.3">
      <c r="C16" s="4"/>
      <c r="D16" s="31" t="s">
        <v>20</v>
      </c>
      <c r="E16" s="32"/>
      <c r="F16" s="4" t="s">
        <v>12</v>
      </c>
      <c r="G16" s="4">
        <v>5</v>
      </c>
      <c r="H16" s="4">
        <v>15000</v>
      </c>
      <c r="I16" s="4">
        <f>G16*H16</f>
        <v>75000</v>
      </c>
      <c r="J16" s="21"/>
    </row>
    <row r="17" spans="3:10" ht="20.100000000000001" customHeight="1" x14ac:dyDescent="0.35">
      <c r="C17" s="8"/>
      <c r="D17" s="39" t="s">
        <v>14</v>
      </c>
      <c r="E17" s="40"/>
      <c r="F17" s="8"/>
      <c r="G17" s="8"/>
      <c r="H17" s="8"/>
      <c r="I17" s="13">
        <f>SUM(I14:I16)</f>
        <v>206400</v>
      </c>
      <c r="J17" s="22"/>
    </row>
    <row r="18" spans="3:10" ht="36.9" customHeight="1" x14ac:dyDescent="0.3">
      <c r="C18" s="36" t="s">
        <v>23</v>
      </c>
      <c r="D18" s="37"/>
      <c r="E18" s="37"/>
      <c r="F18" s="37"/>
      <c r="G18" s="37"/>
      <c r="H18" s="37"/>
      <c r="I18" s="37"/>
      <c r="J18" s="38"/>
    </row>
    <row r="19" spans="3:10" s="18" customFormat="1" ht="36.9" customHeight="1" x14ac:dyDescent="0.3">
      <c r="C19" s="4"/>
      <c r="D19" s="31" t="s">
        <v>24</v>
      </c>
      <c r="E19" s="32"/>
      <c r="F19" s="4" t="s">
        <v>25</v>
      </c>
      <c r="G19" s="51">
        <v>13</v>
      </c>
      <c r="H19" s="5">
        <v>2000</v>
      </c>
      <c r="I19" s="4">
        <v>26000</v>
      </c>
      <c r="J19" s="21"/>
    </row>
    <row r="20" spans="3:10" s="18" customFormat="1" ht="36.9" customHeight="1" x14ac:dyDescent="0.3">
      <c r="C20" s="4"/>
      <c r="D20" s="31" t="s">
        <v>26</v>
      </c>
      <c r="E20" s="32"/>
      <c r="F20" s="4" t="s">
        <v>25</v>
      </c>
      <c r="G20" s="51">
        <v>13</v>
      </c>
      <c r="H20" s="5">
        <v>45</v>
      </c>
      <c r="I20" s="4">
        <f>G20*H20</f>
        <v>585</v>
      </c>
      <c r="J20" s="21"/>
    </row>
    <row r="21" spans="3:10" s="18" customFormat="1" ht="36.9" customHeight="1" x14ac:dyDescent="0.3">
      <c r="C21" s="4"/>
      <c r="D21" s="31" t="s">
        <v>27</v>
      </c>
      <c r="E21" s="32"/>
      <c r="F21" s="4" t="s">
        <v>28</v>
      </c>
      <c r="G21" s="52">
        <v>0.25</v>
      </c>
      <c r="H21" s="4">
        <v>16500</v>
      </c>
      <c r="I21" s="4">
        <f>G21*H21</f>
        <v>4125</v>
      </c>
      <c r="J21" s="21"/>
    </row>
    <row r="22" spans="3:10" s="18" customFormat="1" ht="36.9" customHeight="1" x14ac:dyDescent="0.3">
      <c r="C22" s="4"/>
      <c r="D22" s="31" t="s">
        <v>29</v>
      </c>
      <c r="E22" s="32"/>
      <c r="F22" s="4" t="s">
        <v>25</v>
      </c>
      <c r="G22" s="52">
        <v>1.5</v>
      </c>
      <c r="H22" s="4">
        <v>8000</v>
      </c>
      <c r="I22" s="4">
        <f>G22*H22</f>
        <v>12000</v>
      </c>
      <c r="J22" s="21"/>
    </row>
    <row r="23" spans="3:10" ht="20.100000000000001" customHeight="1" x14ac:dyDescent="0.35">
      <c r="C23" s="8"/>
      <c r="D23" s="39" t="s">
        <v>14</v>
      </c>
      <c r="E23" s="40"/>
      <c r="F23" s="8"/>
      <c r="G23" s="8"/>
      <c r="H23" s="8"/>
      <c r="I23" s="13">
        <f>SUM(I19:I22)</f>
        <v>42710</v>
      </c>
      <c r="J23" s="22"/>
    </row>
    <row r="24" spans="3:10" ht="36.9" customHeight="1" x14ac:dyDescent="0.3">
      <c r="C24" s="36" t="s">
        <v>41</v>
      </c>
      <c r="D24" s="37"/>
      <c r="E24" s="37"/>
      <c r="F24" s="37"/>
      <c r="G24" s="37"/>
      <c r="H24" s="37"/>
      <c r="I24" s="37"/>
      <c r="J24" s="38"/>
    </row>
    <row r="25" spans="3:10" s="15" customFormat="1" ht="36.9" customHeight="1" x14ac:dyDescent="0.3">
      <c r="C25" s="3"/>
      <c r="D25" s="41" t="s">
        <v>34</v>
      </c>
      <c r="E25" s="42"/>
      <c r="F25" s="16" t="s">
        <v>15</v>
      </c>
      <c r="G25" s="16">
        <v>2</v>
      </c>
      <c r="H25" s="16">
        <v>2500</v>
      </c>
      <c r="I25" s="17">
        <f>G25*H25</f>
        <v>5000</v>
      </c>
      <c r="J25" s="55"/>
    </row>
    <row r="26" spans="3:10" s="15" customFormat="1" ht="36.9" customHeight="1" x14ac:dyDescent="0.3">
      <c r="C26" s="3"/>
      <c r="D26" s="41" t="s">
        <v>35</v>
      </c>
      <c r="E26" s="42"/>
      <c r="F26" s="16" t="s">
        <v>15</v>
      </c>
      <c r="G26" s="16">
        <v>1</v>
      </c>
      <c r="H26" s="16">
        <v>2100</v>
      </c>
      <c r="I26" s="1">
        <f>G26*H26</f>
        <v>2100</v>
      </c>
      <c r="J26" s="55"/>
    </row>
    <row r="27" spans="3:10" s="15" customFormat="1" ht="36.9" customHeight="1" x14ac:dyDescent="0.3">
      <c r="C27" s="3"/>
      <c r="D27" s="28" t="s">
        <v>42</v>
      </c>
      <c r="E27" s="29"/>
      <c r="F27" s="16" t="s">
        <v>28</v>
      </c>
      <c r="G27" s="16">
        <v>1</v>
      </c>
      <c r="H27" s="16">
        <v>500</v>
      </c>
      <c r="I27" s="1">
        <v>5000</v>
      </c>
      <c r="J27" s="55"/>
    </row>
    <row r="28" spans="3:10" s="15" customFormat="1" ht="36.9" customHeight="1" x14ac:dyDescent="0.3">
      <c r="C28" s="3"/>
      <c r="D28" s="41" t="s">
        <v>36</v>
      </c>
      <c r="E28" s="42"/>
      <c r="F28" s="16" t="s">
        <v>15</v>
      </c>
      <c r="G28" s="16">
        <v>10</v>
      </c>
      <c r="H28" s="16">
        <v>150</v>
      </c>
      <c r="I28" s="1">
        <f>G28*H28</f>
        <v>1500</v>
      </c>
      <c r="J28" s="55"/>
    </row>
    <row r="29" spans="3:10" s="15" customFormat="1" ht="36.9" customHeight="1" x14ac:dyDescent="0.3">
      <c r="C29" s="3"/>
      <c r="D29" s="41" t="s">
        <v>19</v>
      </c>
      <c r="E29" s="42"/>
      <c r="F29" s="1" t="s">
        <v>18</v>
      </c>
      <c r="G29" s="17">
        <v>1</v>
      </c>
      <c r="H29" s="17">
        <v>1500</v>
      </c>
      <c r="I29" s="1">
        <f>G29*H29</f>
        <v>1500</v>
      </c>
      <c r="J29" s="55"/>
    </row>
    <row r="30" spans="3:10" s="15" customFormat="1" ht="36.9" customHeight="1" x14ac:dyDescent="0.3">
      <c r="C30" s="3"/>
      <c r="D30" s="41" t="s">
        <v>37</v>
      </c>
      <c r="E30" s="42"/>
      <c r="F30" s="16" t="s">
        <v>12</v>
      </c>
      <c r="G30" s="25">
        <v>18</v>
      </c>
      <c r="H30" s="25">
        <v>1800</v>
      </c>
      <c r="I30" s="4">
        <f>G30*H30</f>
        <v>32400</v>
      </c>
      <c r="J30" s="55"/>
    </row>
    <row r="31" spans="3:10" s="15" customFormat="1" ht="36.9" customHeight="1" x14ac:dyDescent="0.3">
      <c r="C31" s="3"/>
      <c r="D31" s="41" t="s">
        <v>38</v>
      </c>
      <c r="E31" s="42"/>
      <c r="F31" s="16" t="s">
        <v>25</v>
      </c>
      <c r="G31" s="25">
        <v>2.15</v>
      </c>
      <c r="H31" s="25">
        <v>4000</v>
      </c>
      <c r="I31" s="4">
        <f>G31*H31</f>
        <v>8600</v>
      </c>
      <c r="J31" s="55"/>
    </row>
    <row r="32" spans="3:10" s="15" customFormat="1" ht="36.9" customHeight="1" x14ac:dyDescent="0.3">
      <c r="C32" s="14"/>
      <c r="D32" s="46" t="s">
        <v>39</v>
      </c>
      <c r="E32" s="47"/>
      <c r="F32" s="16" t="s">
        <v>12</v>
      </c>
      <c r="G32" s="16">
        <v>16</v>
      </c>
      <c r="H32" s="16">
        <v>3000</v>
      </c>
      <c r="I32" s="17">
        <f>G32*H32</f>
        <v>48000</v>
      </c>
      <c r="J32" s="23"/>
    </row>
    <row r="33" spans="3:10" s="15" customFormat="1" ht="36.9" customHeight="1" x14ac:dyDescent="0.3">
      <c r="C33" s="14"/>
      <c r="D33" s="41" t="s">
        <v>40</v>
      </c>
      <c r="E33" s="42"/>
      <c r="F33" s="16" t="s">
        <v>12</v>
      </c>
      <c r="G33" s="16">
        <v>45</v>
      </c>
      <c r="H33" s="16">
        <v>100</v>
      </c>
      <c r="I33" s="17">
        <f>G33*H33</f>
        <v>4500</v>
      </c>
      <c r="J33" s="23"/>
    </row>
    <row r="34" spans="3:10" s="15" customFormat="1" ht="36.9" customHeight="1" x14ac:dyDescent="0.3">
      <c r="C34" s="14"/>
      <c r="D34" s="46" t="s">
        <v>17</v>
      </c>
      <c r="E34" s="47"/>
      <c r="F34" s="16" t="s">
        <v>12</v>
      </c>
      <c r="G34" s="16">
        <v>11</v>
      </c>
      <c r="H34" s="16">
        <v>800</v>
      </c>
      <c r="I34" s="17">
        <f>G34*H34</f>
        <v>8800</v>
      </c>
      <c r="J34" s="23"/>
    </row>
    <row r="35" spans="3:10" ht="20.100000000000001" customHeight="1" x14ac:dyDescent="0.35">
      <c r="C35" s="8"/>
      <c r="D35" s="39" t="s">
        <v>16</v>
      </c>
      <c r="E35" s="40"/>
      <c r="F35" s="8"/>
      <c r="G35" s="8"/>
      <c r="H35" s="8"/>
      <c r="I35" s="13">
        <f>SUM(I25:I34)</f>
        <v>117400</v>
      </c>
      <c r="J35" s="22"/>
    </row>
    <row r="36" spans="3:10" ht="20.100000000000001" customHeight="1" x14ac:dyDescent="0.35">
      <c r="C36" s="8"/>
      <c r="D36" s="27" t="s">
        <v>43</v>
      </c>
      <c r="E36" s="56"/>
      <c r="F36" s="57"/>
      <c r="G36" s="57"/>
      <c r="H36" s="58"/>
      <c r="I36" s="59">
        <f>I12+I17+I23+I35</f>
        <v>641510</v>
      </c>
      <c r="J36" s="22"/>
    </row>
    <row r="37" spans="3:10" ht="42.6" customHeight="1" x14ac:dyDescent="0.3">
      <c r="C37" s="1"/>
      <c r="D37" s="48" t="s">
        <v>44</v>
      </c>
      <c r="E37" s="49"/>
      <c r="F37" s="49"/>
      <c r="G37" s="49"/>
      <c r="H37" s="50"/>
      <c r="I37" s="60">
        <v>130000</v>
      </c>
      <c r="J37" s="20"/>
    </row>
    <row r="38" spans="3:10" ht="20.100000000000001" customHeight="1" x14ac:dyDescent="0.35">
      <c r="C38" s="9"/>
      <c r="D38" s="33" t="s">
        <v>7</v>
      </c>
      <c r="E38" s="34"/>
      <c r="F38" s="35"/>
      <c r="G38" s="10"/>
      <c r="H38" s="10"/>
      <c r="I38" s="11">
        <f>I36+I37</f>
        <v>771510</v>
      </c>
      <c r="J38" s="22"/>
    </row>
    <row r="39" spans="3:10" ht="36.9" customHeight="1" x14ac:dyDescent="0.3"/>
    <row r="40" spans="3:10" ht="36.9" customHeight="1" x14ac:dyDescent="0.3"/>
    <row r="41" spans="3:10" ht="36.9" customHeight="1" x14ac:dyDescent="0.3"/>
    <row r="42" spans="3:10" ht="36.9" customHeight="1" x14ac:dyDescent="0.3"/>
    <row r="43" spans="3:10" ht="36.9" customHeight="1" x14ac:dyDescent="0.3"/>
    <row r="44" spans="3:10" ht="36.9" customHeight="1" x14ac:dyDescent="0.3"/>
    <row r="45" spans="3:10" ht="36.9" customHeight="1" x14ac:dyDescent="0.3"/>
    <row r="46" spans="3:10" ht="36.9" customHeight="1" x14ac:dyDescent="0.3"/>
    <row r="47" spans="3:10" ht="36.9" customHeight="1" x14ac:dyDescent="0.3"/>
    <row r="48" spans="3:10" ht="36.9" customHeight="1" x14ac:dyDescent="0.3"/>
    <row r="49" ht="36.9" customHeight="1" x14ac:dyDescent="0.3"/>
    <row r="50" ht="36.9" customHeight="1" x14ac:dyDescent="0.3"/>
    <row r="51" ht="36.9" customHeight="1" x14ac:dyDescent="0.3"/>
    <row r="52" ht="36.9" customHeight="1" x14ac:dyDescent="0.3"/>
    <row r="53" ht="36.9" customHeight="1" x14ac:dyDescent="0.3"/>
    <row r="54" ht="36.9" customHeight="1" x14ac:dyDescent="0.3"/>
    <row r="55" ht="36.9" customHeight="1" x14ac:dyDescent="0.3"/>
    <row r="56" ht="36.9" customHeight="1" x14ac:dyDescent="0.3"/>
  </sheetData>
  <mergeCells count="31">
    <mergeCell ref="D22:E22"/>
    <mergeCell ref="B2:J2"/>
    <mergeCell ref="D32:E32"/>
    <mergeCell ref="D31:E31"/>
    <mergeCell ref="D33:E33"/>
    <mergeCell ref="D19:E19"/>
    <mergeCell ref="D37:H37"/>
    <mergeCell ref="D14:E14"/>
    <mergeCell ref="D15:E15"/>
    <mergeCell ref="D16:E16"/>
    <mergeCell ref="D17:E17"/>
    <mergeCell ref="D35:E35"/>
    <mergeCell ref="D34:E34"/>
    <mergeCell ref="D26:E26"/>
    <mergeCell ref="D28:E28"/>
    <mergeCell ref="C18:J18"/>
    <mergeCell ref="C7:J7"/>
    <mergeCell ref="C24:J24"/>
    <mergeCell ref="D30:E30"/>
    <mergeCell ref="D23:E23"/>
    <mergeCell ref="D21:E21"/>
    <mergeCell ref="C13:J13"/>
    <mergeCell ref="D38:F38"/>
    <mergeCell ref="C8:J8"/>
    <mergeCell ref="D9:E9"/>
    <mergeCell ref="D11:E11"/>
    <mergeCell ref="D12:E12"/>
    <mergeCell ref="D20:E20"/>
    <mergeCell ref="D10:E10"/>
    <mergeCell ref="D29:E29"/>
    <mergeCell ref="D25:E2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2022-03-10T16:59:09Z</dcterms:modified>
</cp:coreProperties>
</file>