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reenTeam\Сезон 2022\Конкурс СиЛ\Совместный\Итого\"/>
    </mc:Choice>
  </mc:AlternateContent>
  <xr:revisionPtr revIDLastSave="0" documentId="8_{D3520BB8-9CF2-4C3F-959F-DB57E9F55D3F}" xr6:coauthVersionLast="46" xr6:coauthVersionMax="46" xr10:uidLastSave="{00000000-0000-0000-0000-000000000000}"/>
  <bookViews>
    <workbookView xWindow="-120" yWindow="-120" windowWidth="24240" windowHeight="13020" xr2:uid="{00000000-000D-0000-FFFF-FFFF00000000}"/>
  </bookViews>
  <sheets>
    <sheet name="Смета" sheetId="1" r:id="rId1"/>
  </sheets>
  <calcPr calcId="191029"/>
</workbook>
</file>

<file path=xl/calcChain.xml><?xml version="1.0" encoding="utf-8"?>
<calcChain xmlns="http://schemas.openxmlformats.org/spreadsheetml/2006/main">
  <c r="F2" i="1" l="1"/>
  <c r="F3" i="1"/>
  <c r="F4" i="1"/>
  <c r="F88" i="1"/>
  <c r="F90" i="1" s="1"/>
  <c r="F71" i="1"/>
  <c r="F83" i="1"/>
  <c r="F82" i="1"/>
  <c r="F81" i="1"/>
  <c r="F80" i="1"/>
  <c r="F79" i="1"/>
  <c r="F78" i="1"/>
  <c r="F77" i="1"/>
  <c r="F70" i="1"/>
  <c r="F69" i="1"/>
  <c r="F68" i="1"/>
  <c r="F67" i="1"/>
  <c r="F66" i="1"/>
  <c r="F65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0" i="1"/>
  <c r="F39" i="1"/>
  <c r="F37" i="1"/>
  <c r="F36" i="1"/>
  <c r="F35" i="1"/>
  <c r="F34" i="1"/>
  <c r="F33" i="1"/>
  <c r="F20" i="1"/>
  <c r="F17" i="1"/>
  <c r="F38" i="1"/>
  <c r="F41" i="1" l="1"/>
  <c r="F72" i="1"/>
  <c r="F84" i="1"/>
  <c r="F60" i="1"/>
  <c r="F24" i="1"/>
  <c r="F19" i="1"/>
  <c r="F18" i="1"/>
  <c r="F16" i="1"/>
  <c r="F15" i="1"/>
  <c r="F14" i="1"/>
  <c r="F13" i="1"/>
  <c r="F12" i="1"/>
  <c r="F25" i="1" l="1"/>
</calcChain>
</file>

<file path=xl/sharedStrings.xml><?xml version="1.0" encoding="utf-8"?>
<sst xmlns="http://schemas.openxmlformats.org/spreadsheetml/2006/main" count="149" uniqueCount="72">
  <si>
    <t>№ п/п</t>
  </si>
  <si>
    <t>Наименование работ</t>
  </si>
  <si>
    <t>Ед.изм</t>
  </si>
  <si>
    <t>Кол-во</t>
  </si>
  <si>
    <t>Цена</t>
  </si>
  <si>
    <t>Сумма</t>
  </si>
  <si>
    <t>шт</t>
  </si>
  <si>
    <t>м2</t>
  </si>
  <si>
    <t>Итого:</t>
  </si>
  <si>
    <t>п.м.</t>
  </si>
  <si>
    <t>кв м</t>
  </si>
  <si>
    <t>Устройство газона</t>
  </si>
  <si>
    <t>Мульчирование</t>
  </si>
  <si>
    <t>Материал</t>
  </si>
  <si>
    <t>Грунт для хвойников</t>
  </si>
  <si>
    <t>Материал посадочный</t>
  </si>
  <si>
    <t>Кора лиственницы</t>
  </si>
  <si>
    <t>Газон</t>
  </si>
  <si>
    <t>меш</t>
  </si>
  <si>
    <t>Устройство пошаговой дорожки</t>
  </si>
  <si>
    <t xml:space="preserve">Транспортные расходы +манипулятор+доставка растений </t>
  </si>
  <si>
    <t xml:space="preserve"> </t>
  </si>
  <si>
    <t>Установка светильников</t>
  </si>
  <si>
    <t>Геопластика рельефа</t>
  </si>
  <si>
    <t>Посадка крупномеров</t>
  </si>
  <si>
    <t>Брусника</t>
  </si>
  <si>
    <t>Клюква</t>
  </si>
  <si>
    <t>Голубика</t>
  </si>
  <si>
    <t>Сосна обыкновенная</t>
  </si>
  <si>
    <t>Береза</t>
  </si>
  <si>
    <t>Ива шаровидная нана</t>
  </si>
  <si>
    <t>Вереск</t>
  </si>
  <si>
    <t>Пушица</t>
  </si>
  <si>
    <t>Осока</t>
  </si>
  <si>
    <t>Незабудка</t>
  </si>
  <si>
    <t>Дербенник</t>
  </si>
  <si>
    <t>Злаки</t>
  </si>
  <si>
    <t>Маф материалы</t>
  </si>
  <si>
    <t>Бетонные чаши</t>
  </si>
  <si>
    <t>Спилы</t>
  </si>
  <si>
    <t>Ограждение реечное</t>
  </si>
  <si>
    <t xml:space="preserve">Скамья </t>
  </si>
  <si>
    <t>Дух (плетеные статуи из ветвей)</t>
  </si>
  <si>
    <t>Болото (фон из оргстекла)</t>
  </si>
  <si>
    <t>Маф ( монтаж+демонтаж)</t>
  </si>
  <si>
    <t>Болото (фон из оргстекла) фрезеровка</t>
  </si>
  <si>
    <t>Материал расходный</t>
  </si>
  <si>
    <t>Светильники</t>
  </si>
  <si>
    <t>Бордюрная лента из кортеновской стали</t>
  </si>
  <si>
    <t>Споты</t>
  </si>
  <si>
    <t>Светодиодная лента с блоками питания</t>
  </si>
  <si>
    <t>Расходный материал</t>
  </si>
  <si>
    <t>Установка, доставка, разгрузка бетонных чаш</t>
  </si>
  <si>
    <t>Транспортные расходы</t>
  </si>
  <si>
    <t>Смета на создание выставочного сада "Без границ"</t>
  </si>
  <si>
    <t xml:space="preserve">Стоимость работ: </t>
  </si>
  <si>
    <t xml:space="preserve">Стоимость материала: </t>
  </si>
  <si>
    <t>Установка бордюрной ленты из кортеновской стали h10</t>
  </si>
  <si>
    <t>Посадка многолетников (32м.кв.)</t>
  </si>
  <si>
    <t>Посадка декоративно лиственных кустарников (ива в массив 5м.кв.)</t>
  </si>
  <si>
    <t>Посадка кустарничка (брусника, клюква массив )12м.кв.</t>
  </si>
  <si>
    <t>шт.</t>
  </si>
  <si>
    <t>Устройство покрытия из мха 12м.кв.</t>
  </si>
  <si>
    <t>м.кв.</t>
  </si>
  <si>
    <t>м.пог.</t>
  </si>
  <si>
    <t>Песок речной</t>
  </si>
  <si>
    <t>Торф</t>
  </si>
  <si>
    <t>м.куб.</t>
  </si>
  <si>
    <t>Хвойный опад</t>
  </si>
  <si>
    <t>Спилы дерева</t>
  </si>
  <si>
    <t>Работы по озеленению и благоустройству</t>
  </si>
  <si>
    <r>
      <rPr>
        <b/>
        <sz val="11"/>
        <color indexed="8"/>
        <rFont val="Calibri"/>
        <family val="2"/>
        <charset val="204"/>
      </rPr>
      <t>Общая стоимость</t>
    </r>
    <r>
      <rPr>
        <sz val="11"/>
        <rFont val="Calibri"/>
        <family val="2"/>
        <charset val="204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</si>
</sst>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dd\.mmm"/>
  </numFmts>
  <fonts count="17" x14ac:knownFonts="1">
    <font>
      <sz val="11"/>
      <name val="Calibri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9" fillId="0" borderId="0">
      <protection locked="0"/>
    </xf>
    <xf numFmtId="0" fontId="10" fillId="0" borderId="0">
      <protection locked="0"/>
    </xf>
  </cellStyleXfs>
  <cellXfs count="119">
    <xf numFmtId="0" fontId="0" fillId="0" borderId="0" xfId="0">
      <alignment vertical="center"/>
    </xf>
    <xf numFmtId="0" fontId="2" fillId="0" borderId="1" xfId="0" applyFont="1" applyBorder="1" applyAlignment="1"/>
    <xf numFmtId="0" fontId="3" fillId="0" borderId="2" xfId="0" applyFont="1" applyBorder="1" applyAlignment="1">
      <alignment horizontal="center"/>
    </xf>
    <xf numFmtId="0" fontId="1" fillId="0" borderId="0" xfId="0" applyFont="1" applyFill="1" applyAlignment="1"/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6" fillId="2" borderId="0" xfId="0" applyNumberFormat="1" applyFont="1" applyFill="1" applyBorder="1" applyAlignment="1">
      <alignment horizontal="right"/>
    </xf>
    <xf numFmtId="4" fontId="1" fillId="2" borderId="0" xfId="0" applyNumberFormat="1" applyFont="1" applyFill="1" applyBorder="1" applyAlignment="1"/>
    <xf numFmtId="0" fontId="2" fillId="0" borderId="0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4" fontId="5" fillId="0" borderId="0" xfId="0" applyNumberFormat="1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1" applyFont="1" applyFill="1" applyBorder="1" applyAlignment="1" applyProtection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4" fontId="5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/>
    <xf numFmtId="0" fontId="7" fillId="0" borderId="0" xfId="1" applyFont="1" applyFill="1" applyBorder="1" applyAlignment="1" applyProtection="1"/>
    <xf numFmtId="0" fontId="7" fillId="0" borderId="0" xfId="1" applyFont="1" applyBorder="1" applyAlignment="1" applyProtection="1"/>
    <xf numFmtId="2" fontId="8" fillId="0" borderId="0" xfId="0" applyNumberFormat="1" applyFont="1" applyFill="1" applyBorder="1" applyAlignment="1"/>
    <xf numFmtId="4" fontId="7" fillId="0" borderId="0" xfId="1" applyNumberFormat="1" applyFont="1" applyBorder="1" applyAlignment="1" applyProtection="1"/>
    <xf numFmtId="4" fontId="7" fillId="0" borderId="0" xfId="1" applyNumberFormat="1" applyFont="1" applyFill="1" applyBorder="1" applyAlignment="1" applyProtection="1"/>
    <xf numFmtId="0" fontId="4" fillId="0" borderId="0" xfId="0" applyFont="1" applyFill="1" applyBorder="1" applyAlignment="1"/>
    <xf numFmtId="0" fontId="2" fillId="0" borderId="0" xfId="0" applyFont="1" applyFill="1" applyBorder="1" applyAlignment="1"/>
    <xf numFmtId="4" fontId="4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4" fillId="0" borderId="3" xfId="1" applyFont="1" applyBorder="1" applyAlignment="1" applyProtection="1"/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/>
    <xf numFmtId="0" fontId="2" fillId="0" borderId="4" xfId="0" applyFont="1" applyBorder="1" applyAlignment="1">
      <alignment horizontal="center" vertical="center"/>
    </xf>
    <xf numFmtId="4" fontId="3" fillId="0" borderId="7" xfId="0" applyNumberFormat="1" applyFont="1" applyBorder="1" applyAlignment="1"/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1" fillId="0" borderId="2" xfId="0" applyFont="1" applyBorder="1" applyAlignment="1"/>
    <xf numFmtId="0" fontId="11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4" fontId="13" fillId="0" borderId="10" xfId="0" applyNumberFormat="1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4" fontId="4" fillId="0" borderId="4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5" xfId="1" applyFont="1" applyBorder="1" applyProtection="1"/>
    <xf numFmtId="0" fontId="13" fillId="0" borderId="14" xfId="0" applyFont="1" applyBorder="1" applyAlignment="1">
      <alignment horizontal="center"/>
    </xf>
    <xf numFmtId="0" fontId="0" fillId="0" borderId="16" xfId="0" applyBorder="1">
      <alignment vertical="center"/>
    </xf>
    <xf numFmtId="0" fontId="14" fillId="0" borderId="1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5" fillId="0" borderId="13" xfId="0" applyNumberFormat="1" applyFont="1" applyBorder="1" applyAlignment="1">
      <alignment horizontal="center"/>
    </xf>
    <xf numFmtId="4" fontId="14" fillId="0" borderId="16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center"/>
    </xf>
    <xf numFmtId="0" fontId="13" fillId="0" borderId="0" xfId="1" applyFont="1" applyBorder="1" applyProtection="1"/>
    <xf numFmtId="4" fontId="13" fillId="0" borderId="0" xfId="0" applyNumberFormat="1" applyFont="1" applyBorder="1" applyAlignment="1">
      <alignment horizontal="center"/>
    </xf>
    <xf numFmtId="0" fontId="0" fillId="0" borderId="0" xfId="0" applyBorder="1">
      <alignment vertical="center"/>
    </xf>
    <xf numFmtId="0" fontId="4" fillId="0" borderId="9" xfId="1" applyFont="1" applyBorder="1" applyProtection="1"/>
    <xf numFmtId="0" fontId="4" fillId="0" borderId="3" xfId="1" applyFont="1" applyBorder="1" applyProtection="1"/>
    <xf numFmtId="0" fontId="4" fillId="0" borderId="4" xfId="1" applyFont="1" applyBorder="1" applyProtection="1"/>
    <xf numFmtId="0" fontId="6" fillId="0" borderId="0" xfId="0" applyFont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wrapText="1"/>
    </xf>
    <xf numFmtId="0" fontId="4" fillId="0" borderId="19" xfId="0" applyFont="1" applyBorder="1" applyAlignment="1">
      <alignment horizontal="center"/>
    </xf>
    <xf numFmtId="4" fontId="4" fillId="0" borderId="19" xfId="0" applyNumberFormat="1" applyFont="1" applyBorder="1" applyAlignment="1">
      <alignment horizontal="center"/>
    </xf>
    <xf numFmtId="0" fontId="3" fillId="0" borderId="13" xfId="0" applyFont="1" applyBorder="1" applyAlignment="1"/>
    <xf numFmtId="0" fontId="3" fillId="0" borderId="1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4" fillId="0" borderId="23" xfId="1" applyFont="1" applyBorder="1" applyProtection="1"/>
    <xf numFmtId="0" fontId="4" fillId="0" borderId="0" xfId="0" applyFont="1" applyBorder="1" applyAlignment="1">
      <alignment horizontal="center"/>
    </xf>
    <xf numFmtId="4" fontId="13" fillId="0" borderId="24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3" fillId="0" borderId="4" xfId="1" applyFont="1" applyFill="1" applyBorder="1" applyAlignment="1" applyProtection="1"/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2" borderId="0" xfId="0" applyFont="1" applyFill="1" applyBorder="1" applyAlignment="1"/>
    <xf numFmtId="164" fontId="1" fillId="0" borderId="0" xfId="0" applyNumberFormat="1" applyFont="1" applyFill="1" applyBorder="1" applyAlignment="1"/>
    <xf numFmtId="0" fontId="5" fillId="0" borderId="15" xfId="0" applyFont="1" applyBorder="1" applyAlignment="1">
      <alignment horizontal="center"/>
    </xf>
    <xf numFmtId="0" fontId="4" fillId="0" borderId="19" xfId="1" applyFont="1" applyBorder="1" applyAlignment="1" applyProtection="1"/>
    <xf numFmtId="0" fontId="4" fillId="0" borderId="19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" fontId="4" fillId="0" borderId="18" xfId="0" applyNumberFormat="1" applyFont="1" applyBorder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0" fontId="6" fillId="0" borderId="0" xfId="0" applyFont="1" applyAlignment="1"/>
    <xf numFmtId="4" fontId="0" fillId="0" borderId="0" xfId="0" applyNumberFormat="1" applyAlignment="1"/>
    <xf numFmtId="4" fontId="0" fillId="0" borderId="0" xfId="0" applyNumberFormat="1" applyAlignment="1">
      <alignment horizontal="right"/>
    </xf>
    <xf numFmtId="4" fontId="16" fillId="0" borderId="0" xfId="0" applyNumberFormat="1" applyFont="1" applyAlignment="1"/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0"/>
  <sheetViews>
    <sheetView tabSelected="1" zoomScaleNormal="100" workbookViewId="0">
      <selection activeCell="F10" sqref="F10"/>
    </sheetView>
  </sheetViews>
  <sheetFormatPr defaultColWidth="10" defaultRowHeight="15" x14ac:dyDescent="0.25"/>
  <cols>
    <col min="1" max="1" width="6.85546875" customWidth="1"/>
    <col min="2" max="2" width="52.85546875" customWidth="1"/>
    <col min="3" max="3" width="11.140625" customWidth="1"/>
    <col min="4" max="4" width="8.85546875" customWidth="1"/>
    <col min="5" max="5" width="10.42578125" customWidth="1"/>
    <col min="6" max="6" width="12.7109375" customWidth="1"/>
    <col min="7" max="7" width="19.140625" customWidth="1"/>
  </cols>
  <sheetData>
    <row r="1" spans="1:15" x14ac:dyDescent="0.25">
      <c r="A1" s="70"/>
      <c r="B1" s="71"/>
      <c r="C1" s="59"/>
      <c r="D1" s="59"/>
      <c r="E1" s="70"/>
      <c r="F1" s="72"/>
    </row>
    <row r="2" spans="1:15" x14ac:dyDescent="0.25">
      <c r="A2" s="83"/>
      <c r="B2" s="83"/>
      <c r="C2" s="115" t="s">
        <v>56</v>
      </c>
      <c r="D2" s="114"/>
      <c r="E2" s="114"/>
      <c r="F2" s="116">
        <f>F4-F3</f>
        <v>579430</v>
      </c>
    </row>
    <row r="3" spans="1:15" x14ac:dyDescent="0.25">
      <c r="A3" s="68"/>
      <c r="B3" s="68"/>
      <c r="C3" s="77" t="s">
        <v>55</v>
      </c>
      <c r="D3" s="68"/>
      <c r="E3" s="68"/>
      <c r="F3" s="117">
        <f>F25+F84</f>
        <v>267236</v>
      </c>
    </row>
    <row r="4" spans="1:15" x14ac:dyDescent="0.25">
      <c r="A4" s="83"/>
      <c r="B4" s="83"/>
      <c r="C4" s="113" t="s">
        <v>71</v>
      </c>
      <c r="D4" s="114"/>
      <c r="E4" s="114"/>
      <c r="F4" s="118">
        <f>F25+F41+F60+F72+F84+F90</f>
        <v>846666</v>
      </c>
    </row>
    <row r="5" spans="1:15" x14ac:dyDescent="0.25">
      <c r="A5" s="69"/>
      <c r="B5" s="69"/>
      <c r="C5" s="69"/>
      <c r="D5" s="69"/>
      <c r="E5" s="69"/>
      <c r="F5" s="69"/>
    </row>
    <row r="6" spans="1:15" x14ac:dyDescent="0.2">
      <c r="A6" s="84" t="s">
        <v>54</v>
      </c>
      <c r="B6" s="85"/>
      <c r="C6" s="85"/>
      <c r="D6" s="85"/>
      <c r="E6" s="85"/>
      <c r="F6" s="85"/>
    </row>
    <row r="7" spans="1:15" x14ac:dyDescent="0.25">
      <c r="A7" s="86" t="s">
        <v>21</v>
      </c>
      <c r="B7" s="86"/>
      <c r="C7" s="86"/>
      <c r="D7" s="86"/>
      <c r="E7" s="86"/>
      <c r="F7" s="86"/>
    </row>
    <row r="8" spans="1:15" x14ac:dyDescent="0.2">
      <c r="A8" s="84" t="s">
        <v>70</v>
      </c>
      <c r="B8" s="84"/>
      <c r="C8" s="84"/>
      <c r="D8" s="84"/>
      <c r="E8" s="84"/>
      <c r="F8" s="84"/>
    </row>
    <row r="9" spans="1:15" x14ac:dyDescent="0.25">
      <c r="A9" s="82"/>
      <c r="B9" s="82"/>
      <c r="C9" s="82"/>
      <c r="D9" s="82"/>
      <c r="E9" s="82"/>
      <c r="F9" s="82"/>
    </row>
    <row r="10" spans="1:15" ht="15.75" thickBot="1" x14ac:dyDescent="0.3">
      <c r="A10" s="1"/>
      <c r="B10" s="1"/>
      <c r="C10" s="1"/>
      <c r="D10" s="1"/>
      <c r="E10" s="1"/>
      <c r="F10" s="1"/>
    </row>
    <row r="11" spans="1:15" ht="15.75" thickBot="1" x14ac:dyDescent="0.3">
      <c r="A11" s="93" t="s">
        <v>0</v>
      </c>
      <c r="B11" s="94" t="s">
        <v>1</v>
      </c>
      <c r="C11" s="94" t="s">
        <v>2</v>
      </c>
      <c r="D11" s="93" t="s">
        <v>3</v>
      </c>
      <c r="E11" s="94" t="s">
        <v>4</v>
      </c>
      <c r="F11" s="94" t="s">
        <v>5</v>
      </c>
      <c r="G11" s="73"/>
      <c r="H11" s="32"/>
      <c r="I11" s="32"/>
      <c r="J11" s="73"/>
      <c r="K11" s="73"/>
      <c r="L11" s="73"/>
      <c r="M11" s="73"/>
      <c r="N11" s="73"/>
      <c r="O11" s="73"/>
    </row>
    <row r="12" spans="1:15" ht="15" customHeight="1" x14ac:dyDescent="0.25">
      <c r="A12" s="89">
        <v>1</v>
      </c>
      <c r="B12" s="90" t="s">
        <v>22</v>
      </c>
      <c r="C12" s="91" t="s">
        <v>7</v>
      </c>
      <c r="D12" s="91">
        <v>86.3</v>
      </c>
      <c r="E12" s="91">
        <v>220</v>
      </c>
      <c r="F12" s="92">
        <f>D12*E12</f>
        <v>18986</v>
      </c>
      <c r="G12" s="105"/>
      <c r="H12" s="106"/>
      <c r="I12" s="32"/>
      <c r="J12" s="73"/>
      <c r="K12" s="73"/>
      <c r="L12" s="73"/>
      <c r="M12" s="73"/>
      <c r="N12" s="73"/>
      <c r="O12" s="73"/>
    </row>
    <row r="13" spans="1:15" ht="15" customHeight="1" x14ac:dyDescent="0.25">
      <c r="A13" s="4">
        <v>2</v>
      </c>
      <c r="B13" s="5" t="s">
        <v>57</v>
      </c>
      <c r="C13" s="6" t="s">
        <v>9</v>
      </c>
      <c r="D13" s="6">
        <v>49</v>
      </c>
      <c r="E13" s="6">
        <v>300</v>
      </c>
      <c r="F13" s="7">
        <f t="shared" ref="F13:F20" si="0">E13*D13</f>
        <v>14700</v>
      </c>
      <c r="G13" s="105"/>
      <c r="H13" s="73"/>
      <c r="I13" s="73"/>
      <c r="J13" s="73"/>
      <c r="K13" s="73"/>
      <c r="L13" s="73"/>
      <c r="M13" s="73"/>
      <c r="N13" s="73"/>
      <c r="O13" s="73"/>
    </row>
    <row r="14" spans="1:15" ht="15" customHeight="1" x14ac:dyDescent="0.25">
      <c r="A14" s="4">
        <v>3</v>
      </c>
      <c r="B14" s="5" t="s">
        <v>23</v>
      </c>
      <c r="C14" s="6" t="s">
        <v>10</v>
      </c>
      <c r="D14" s="6">
        <v>86.3</v>
      </c>
      <c r="E14" s="6">
        <v>250</v>
      </c>
      <c r="F14" s="7">
        <f t="shared" si="0"/>
        <v>21575</v>
      </c>
      <c r="G14" s="105"/>
      <c r="H14" s="73"/>
      <c r="I14" s="73"/>
      <c r="J14" s="73"/>
      <c r="K14" s="73"/>
      <c r="L14" s="73"/>
      <c r="M14" s="73"/>
      <c r="N14" s="73"/>
      <c r="O14" s="73"/>
    </row>
    <row r="15" spans="1:15" ht="15" customHeight="1" x14ac:dyDescent="0.25">
      <c r="A15" s="4">
        <v>4</v>
      </c>
      <c r="B15" s="5" t="s">
        <v>12</v>
      </c>
      <c r="C15" s="6" t="s">
        <v>10</v>
      </c>
      <c r="D15" s="6">
        <v>8</v>
      </c>
      <c r="E15" s="6">
        <v>100</v>
      </c>
      <c r="F15" s="7">
        <f t="shared" si="0"/>
        <v>800</v>
      </c>
      <c r="G15" s="105"/>
      <c r="H15" s="73"/>
      <c r="I15" s="73"/>
      <c r="J15" s="73"/>
      <c r="K15" s="73"/>
      <c r="L15" s="73"/>
      <c r="M15" s="73"/>
      <c r="N15" s="73"/>
      <c r="O15" s="73"/>
    </row>
    <row r="16" spans="1:15" ht="30" customHeight="1" x14ac:dyDescent="0.25">
      <c r="A16" s="36">
        <v>5</v>
      </c>
      <c r="B16" s="5" t="s">
        <v>59</v>
      </c>
      <c r="C16" s="6" t="s">
        <v>6</v>
      </c>
      <c r="D16" s="6">
        <v>8</v>
      </c>
      <c r="E16" s="6">
        <v>300</v>
      </c>
      <c r="F16" s="7">
        <f t="shared" si="0"/>
        <v>2400</v>
      </c>
      <c r="G16" s="105"/>
      <c r="H16" s="73"/>
      <c r="I16" s="73"/>
      <c r="J16" s="73"/>
      <c r="K16" s="73"/>
      <c r="L16" s="73"/>
      <c r="M16" s="73"/>
      <c r="N16" s="73"/>
      <c r="O16" s="73"/>
    </row>
    <row r="17" spans="1:15" ht="15" customHeight="1" x14ac:dyDescent="0.25">
      <c r="A17" s="4">
        <v>6</v>
      </c>
      <c r="B17" s="5" t="s">
        <v>60</v>
      </c>
      <c r="C17" s="6" t="s">
        <v>61</v>
      </c>
      <c r="D17" s="6">
        <v>60</v>
      </c>
      <c r="E17" s="6">
        <v>100</v>
      </c>
      <c r="F17" s="7">
        <f t="shared" si="0"/>
        <v>6000</v>
      </c>
      <c r="G17" s="105"/>
      <c r="H17" s="73"/>
      <c r="I17" s="73"/>
      <c r="J17" s="73"/>
      <c r="K17" s="73"/>
      <c r="L17" s="73"/>
      <c r="M17" s="73"/>
      <c r="N17" s="73"/>
      <c r="O17" s="73"/>
    </row>
    <row r="18" spans="1:15" ht="15" customHeight="1" x14ac:dyDescent="0.25">
      <c r="A18" s="4">
        <v>7</v>
      </c>
      <c r="B18" s="5" t="s">
        <v>58</v>
      </c>
      <c r="C18" s="6" t="s">
        <v>6</v>
      </c>
      <c r="D18" s="6">
        <v>288</v>
      </c>
      <c r="E18" s="6">
        <v>100</v>
      </c>
      <c r="F18" s="7">
        <f t="shared" si="0"/>
        <v>28800</v>
      </c>
      <c r="G18" s="105"/>
      <c r="H18" s="73"/>
      <c r="I18" s="73"/>
      <c r="J18" s="73"/>
      <c r="K18" s="73"/>
      <c r="L18" s="73"/>
      <c r="M18" s="73"/>
      <c r="N18" s="73"/>
      <c r="O18" s="73"/>
    </row>
    <row r="19" spans="1:15" ht="15" customHeight="1" x14ac:dyDescent="0.25">
      <c r="A19" s="4">
        <v>8</v>
      </c>
      <c r="B19" s="5" t="s">
        <v>24</v>
      </c>
      <c r="C19" s="6" t="s">
        <v>6</v>
      </c>
      <c r="D19" s="6">
        <v>3</v>
      </c>
      <c r="E19" s="6">
        <v>600</v>
      </c>
      <c r="F19" s="7">
        <f t="shared" si="0"/>
        <v>1800</v>
      </c>
      <c r="G19" s="105"/>
      <c r="H19" s="73"/>
      <c r="I19" s="73"/>
      <c r="J19" s="73"/>
      <c r="K19" s="73"/>
      <c r="L19" s="73"/>
      <c r="M19" s="73"/>
      <c r="N19" s="73"/>
      <c r="O19" s="73"/>
    </row>
    <row r="20" spans="1:15" ht="15" customHeight="1" x14ac:dyDescent="0.25">
      <c r="A20" s="4">
        <v>9</v>
      </c>
      <c r="B20" s="5" t="s">
        <v>62</v>
      </c>
      <c r="C20" s="6" t="s">
        <v>63</v>
      </c>
      <c r="D20" s="6">
        <v>12</v>
      </c>
      <c r="E20" s="6">
        <v>250</v>
      </c>
      <c r="F20" s="7">
        <f t="shared" si="0"/>
        <v>3000</v>
      </c>
      <c r="G20" s="105"/>
      <c r="H20" s="73"/>
      <c r="I20" s="73"/>
      <c r="J20" s="73"/>
      <c r="K20" s="73"/>
      <c r="L20" s="73"/>
      <c r="M20" s="73"/>
      <c r="N20" s="73"/>
      <c r="O20" s="73"/>
    </row>
    <row r="21" spans="1:15" ht="15" customHeight="1" x14ac:dyDescent="0.25">
      <c r="A21" s="4">
        <v>10</v>
      </c>
      <c r="B21" s="5" t="s">
        <v>19</v>
      </c>
      <c r="C21" s="6" t="s">
        <v>61</v>
      </c>
      <c r="D21" s="6">
        <v>1</v>
      </c>
      <c r="E21" s="6">
        <v>2800</v>
      </c>
      <c r="F21" s="7">
        <v>3500</v>
      </c>
      <c r="G21" s="105"/>
      <c r="H21" s="73"/>
      <c r="I21" s="73"/>
      <c r="J21" s="73"/>
      <c r="K21" s="73"/>
      <c r="L21" s="73"/>
      <c r="M21" s="73"/>
      <c r="N21" s="73"/>
      <c r="O21" s="73"/>
    </row>
    <row r="22" spans="1:15" ht="15" customHeight="1" x14ac:dyDescent="0.25">
      <c r="A22" s="4">
        <v>11</v>
      </c>
      <c r="B22" s="5" t="s">
        <v>52</v>
      </c>
      <c r="C22" s="6" t="s">
        <v>61</v>
      </c>
      <c r="D22" s="6">
        <v>1</v>
      </c>
      <c r="E22" s="6">
        <v>28000</v>
      </c>
      <c r="F22" s="7">
        <v>3500</v>
      </c>
      <c r="G22" s="105"/>
      <c r="H22" s="73"/>
      <c r="I22" s="73"/>
      <c r="J22" s="73"/>
      <c r="K22" s="73"/>
      <c r="L22" s="73"/>
      <c r="M22" s="73"/>
      <c r="N22" s="73"/>
      <c r="O22" s="73"/>
    </row>
    <row r="23" spans="1:15" ht="15" customHeight="1" x14ac:dyDescent="0.25">
      <c r="A23" s="4">
        <v>12</v>
      </c>
      <c r="B23" s="5" t="s">
        <v>53</v>
      </c>
      <c r="C23" s="6" t="s">
        <v>61</v>
      </c>
      <c r="D23" s="6">
        <v>3</v>
      </c>
      <c r="E23" s="6">
        <v>18000</v>
      </c>
      <c r="F23" s="7">
        <v>3500</v>
      </c>
      <c r="G23" s="105"/>
      <c r="H23" s="73"/>
      <c r="I23" s="73"/>
      <c r="J23" s="73"/>
      <c r="K23" s="73"/>
      <c r="L23" s="73"/>
      <c r="M23" s="73"/>
      <c r="N23" s="73"/>
      <c r="O23" s="73"/>
    </row>
    <row r="24" spans="1:15" ht="15" customHeight="1" thickBot="1" x14ac:dyDescent="0.3">
      <c r="A24" s="4">
        <v>13</v>
      </c>
      <c r="B24" s="5" t="s">
        <v>11</v>
      </c>
      <c r="C24" s="6" t="s">
        <v>63</v>
      </c>
      <c r="D24" s="6">
        <v>12.5</v>
      </c>
      <c r="E24" s="6">
        <v>150</v>
      </c>
      <c r="F24" s="65">
        <f>E24*D24</f>
        <v>1875</v>
      </c>
      <c r="G24" s="105"/>
      <c r="H24" s="73"/>
      <c r="I24" s="73"/>
      <c r="J24" s="73"/>
      <c r="K24" s="73"/>
      <c r="L24" s="73"/>
      <c r="M24" s="73"/>
      <c r="N24" s="73"/>
      <c r="O24" s="73"/>
    </row>
    <row r="25" spans="1:15" ht="15.75" thickBot="1" x14ac:dyDescent="0.3">
      <c r="A25" s="95"/>
      <c r="B25" s="96"/>
      <c r="C25" s="87" t="s">
        <v>8</v>
      </c>
      <c r="D25" s="88"/>
      <c r="E25" s="107"/>
      <c r="F25" s="66">
        <f>SUM(F12:F24)</f>
        <v>110436</v>
      </c>
      <c r="G25" s="8"/>
      <c r="H25" s="9"/>
      <c r="I25" s="9"/>
      <c r="J25" s="9"/>
      <c r="K25" s="73"/>
      <c r="L25" s="73"/>
      <c r="M25" s="73"/>
      <c r="N25" s="73"/>
      <c r="O25" s="73"/>
    </row>
    <row r="26" spans="1:15" x14ac:dyDescent="0.25">
      <c r="A26" s="42"/>
      <c r="B26" s="11"/>
      <c r="C26" s="12"/>
      <c r="D26" s="12"/>
      <c r="E26" s="12"/>
      <c r="F26" s="13"/>
      <c r="G26" s="14"/>
      <c r="H26" s="14"/>
      <c r="I26" s="73"/>
      <c r="J26" s="73"/>
      <c r="K26" s="73"/>
      <c r="L26" s="73"/>
      <c r="M26" s="73"/>
      <c r="N26" s="73"/>
      <c r="O26" s="73"/>
    </row>
    <row r="27" spans="1:15" s="15" customFormat="1" x14ac:dyDescent="0.25">
      <c r="A27" s="79"/>
      <c r="B27" s="79"/>
      <c r="C27" s="79"/>
      <c r="D27" s="79"/>
      <c r="E27" s="79"/>
      <c r="F27" s="79"/>
      <c r="G27" s="16"/>
      <c r="H27" s="16"/>
    </row>
    <row r="28" spans="1:15" x14ac:dyDescent="0.25">
      <c r="A28" s="17"/>
      <c r="B28" s="18"/>
      <c r="C28" s="19"/>
      <c r="D28" s="20"/>
      <c r="E28" s="21"/>
      <c r="F28" s="22"/>
      <c r="G28" s="23"/>
      <c r="H28" s="24"/>
      <c r="I28" s="25"/>
      <c r="J28" s="73"/>
      <c r="K28" s="73"/>
      <c r="L28" s="73"/>
      <c r="M28" s="73"/>
      <c r="N28" s="73"/>
      <c r="O28" s="73"/>
    </row>
    <row r="29" spans="1:15" x14ac:dyDescent="0.25">
      <c r="A29" s="17"/>
      <c r="B29" s="18"/>
      <c r="C29" s="19"/>
      <c r="D29" s="20"/>
      <c r="E29" s="21"/>
      <c r="F29" s="22"/>
      <c r="G29" s="26"/>
      <c r="H29" s="24"/>
      <c r="I29" s="27"/>
    </row>
    <row r="30" spans="1:15" x14ac:dyDescent="0.25">
      <c r="A30" s="78" t="s">
        <v>13</v>
      </c>
      <c r="B30" s="79"/>
      <c r="C30" s="79"/>
      <c r="D30" s="79"/>
      <c r="E30" s="79"/>
      <c r="F30" s="79"/>
      <c r="G30" s="23"/>
      <c r="H30" s="28"/>
      <c r="I30" s="27"/>
    </row>
    <row r="31" spans="1:15" ht="15.75" thickBot="1" x14ac:dyDescent="0.3">
      <c r="A31" s="17"/>
      <c r="B31" s="18"/>
      <c r="C31" s="19"/>
      <c r="D31" s="29"/>
      <c r="E31" s="30"/>
      <c r="F31" s="31"/>
      <c r="G31" s="32"/>
      <c r="H31" s="24"/>
      <c r="I31" s="25"/>
    </row>
    <row r="32" spans="1:15" ht="15.75" thickBot="1" x14ac:dyDescent="0.3">
      <c r="A32" s="93" t="s">
        <v>0</v>
      </c>
      <c r="B32" s="94" t="s">
        <v>51</v>
      </c>
      <c r="C32" s="94" t="s">
        <v>2</v>
      </c>
      <c r="D32" s="93" t="s">
        <v>3</v>
      </c>
      <c r="E32" s="94" t="s">
        <v>4</v>
      </c>
      <c r="F32" s="94" t="s">
        <v>5</v>
      </c>
      <c r="G32" s="14"/>
      <c r="H32" s="25"/>
      <c r="I32" s="25"/>
    </row>
    <row r="33" spans="1:9" x14ac:dyDescent="0.25">
      <c r="A33" s="89">
        <v>1</v>
      </c>
      <c r="B33" s="108" t="s">
        <v>48</v>
      </c>
      <c r="C33" s="109" t="s">
        <v>64</v>
      </c>
      <c r="D33" s="110">
        <v>49</v>
      </c>
      <c r="E33" s="111">
        <v>450</v>
      </c>
      <c r="F33" s="112">
        <f t="shared" ref="F33:F37" si="1">E33*D33</f>
        <v>22050</v>
      </c>
      <c r="G33" s="14"/>
      <c r="H33" s="25"/>
      <c r="I33" s="25"/>
    </row>
    <row r="34" spans="1:9" x14ac:dyDescent="0.25">
      <c r="A34" s="4">
        <v>2</v>
      </c>
      <c r="B34" s="33" t="s">
        <v>65</v>
      </c>
      <c r="C34" s="34" t="s">
        <v>67</v>
      </c>
      <c r="D34" s="35">
        <v>18</v>
      </c>
      <c r="E34" s="36">
        <v>550</v>
      </c>
      <c r="F34" s="57">
        <f t="shared" si="1"/>
        <v>9900</v>
      </c>
      <c r="G34" s="14"/>
      <c r="H34" s="25"/>
      <c r="I34" s="25"/>
    </row>
    <row r="35" spans="1:9" x14ac:dyDescent="0.25">
      <c r="A35" s="4">
        <v>3</v>
      </c>
      <c r="B35" s="33" t="s">
        <v>14</v>
      </c>
      <c r="C35" s="35" t="s">
        <v>6</v>
      </c>
      <c r="D35" s="35">
        <v>6</v>
      </c>
      <c r="E35" s="37">
        <v>350</v>
      </c>
      <c r="F35" s="57">
        <f t="shared" si="1"/>
        <v>2100</v>
      </c>
      <c r="H35" s="25"/>
      <c r="I35" s="25"/>
    </row>
    <row r="36" spans="1:9" x14ac:dyDescent="0.25">
      <c r="A36" s="4">
        <v>4</v>
      </c>
      <c r="B36" s="38" t="s">
        <v>66</v>
      </c>
      <c r="C36" s="36" t="s">
        <v>6</v>
      </c>
      <c r="D36" s="36">
        <v>50</v>
      </c>
      <c r="E36" s="36">
        <v>300</v>
      </c>
      <c r="F36" s="57">
        <f t="shared" si="1"/>
        <v>15000</v>
      </c>
      <c r="G36" s="3"/>
    </row>
    <row r="37" spans="1:9" x14ac:dyDescent="0.25">
      <c r="A37" s="4">
        <v>5</v>
      </c>
      <c r="B37" s="38" t="s">
        <v>68</v>
      </c>
      <c r="C37" s="36" t="s">
        <v>6</v>
      </c>
      <c r="D37" s="36">
        <v>10</v>
      </c>
      <c r="E37" s="36">
        <v>500</v>
      </c>
      <c r="F37" s="57">
        <f t="shared" si="1"/>
        <v>5000</v>
      </c>
    </row>
    <row r="38" spans="1:9" x14ac:dyDescent="0.25">
      <c r="A38" s="4">
        <v>6</v>
      </c>
      <c r="B38" s="38" t="s">
        <v>16</v>
      </c>
      <c r="C38" s="39" t="s">
        <v>18</v>
      </c>
      <c r="D38" s="39">
        <v>15</v>
      </c>
      <c r="E38" s="39">
        <v>320</v>
      </c>
      <c r="F38" s="57">
        <f>E38*D38</f>
        <v>4800</v>
      </c>
    </row>
    <row r="39" spans="1:9" x14ac:dyDescent="0.25">
      <c r="A39" s="4">
        <v>7</v>
      </c>
      <c r="B39" s="38" t="s">
        <v>69</v>
      </c>
      <c r="C39" s="39" t="s">
        <v>61</v>
      </c>
      <c r="D39" s="39">
        <v>13</v>
      </c>
      <c r="E39" s="39">
        <v>580</v>
      </c>
      <c r="F39" s="57">
        <f t="shared" ref="F39:F40" si="2">E39*D39</f>
        <v>7540</v>
      </c>
    </row>
    <row r="40" spans="1:9" ht="15.75" thickBot="1" x14ac:dyDescent="0.3">
      <c r="A40" s="101">
        <v>8</v>
      </c>
      <c r="B40" s="102" t="s">
        <v>20</v>
      </c>
      <c r="C40" s="39" t="s">
        <v>6</v>
      </c>
      <c r="D40" s="39">
        <v>1</v>
      </c>
      <c r="E40" s="39">
        <v>12000</v>
      </c>
      <c r="F40" s="57">
        <f t="shared" si="2"/>
        <v>12000</v>
      </c>
    </row>
    <row r="41" spans="1:9" ht="15.75" thickBot="1" x14ac:dyDescent="0.3">
      <c r="A41" s="103"/>
      <c r="B41" s="104"/>
      <c r="C41" s="80" t="s">
        <v>8</v>
      </c>
      <c r="D41" s="81"/>
      <c r="E41" s="81"/>
      <c r="F41" s="40">
        <f>SUM(F33:F40)</f>
        <v>78390</v>
      </c>
      <c r="H41" s="3"/>
    </row>
    <row r="42" spans="1:9" x14ac:dyDescent="0.25">
      <c r="A42" s="10"/>
      <c r="B42" s="10"/>
      <c r="C42" s="10"/>
      <c r="D42" s="10"/>
      <c r="E42" s="10"/>
      <c r="F42" s="10"/>
    </row>
    <row r="43" spans="1:9" x14ac:dyDescent="0.25">
      <c r="A43" s="10"/>
      <c r="B43" s="10"/>
      <c r="C43" s="10"/>
      <c r="D43" s="10"/>
      <c r="E43" s="10"/>
      <c r="F43" s="10"/>
    </row>
    <row r="44" spans="1:9" x14ac:dyDescent="0.25">
      <c r="A44" s="41"/>
      <c r="B44" s="41"/>
      <c r="C44" s="41"/>
      <c r="D44" s="41"/>
      <c r="E44" s="41"/>
      <c r="F44" s="41"/>
    </row>
    <row r="45" spans="1:9" ht="15.75" thickBot="1" x14ac:dyDescent="0.3">
      <c r="A45" s="42"/>
      <c r="B45" s="42"/>
      <c r="C45" s="43"/>
      <c r="D45" s="44"/>
      <c r="E45" s="44"/>
      <c r="F45" s="42"/>
    </row>
    <row r="46" spans="1:9" ht="15.75" thickBot="1" x14ac:dyDescent="0.25">
      <c r="A46" s="45" t="s">
        <v>0</v>
      </c>
      <c r="B46" s="46" t="s">
        <v>15</v>
      </c>
      <c r="C46" s="46" t="s">
        <v>2</v>
      </c>
      <c r="D46" s="45" t="s">
        <v>3</v>
      </c>
      <c r="E46" s="46" t="s">
        <v>4</v>
      </c>
      <c r="F46" s="46" t="s">
        <v>5</v>
      </c>
    </row>
    <row r="47" spans="1:9" ht="15.75" thickBot="1" x14ac:dyDescent="0.3">
      <c r="A47" s="47">
        <v>1</v>
      </c>
      <c r="B47" s="74" t="s">
        <v>25</v>
      </c>
      <c r="C47" s="48" t="s">
        <v>6</v>
      </c>
      <c r="D47" s="48">
        <v>25</v>
      </c>
      <c r="E47" s="49">
        <v>350</v>
      </c>
      <c r="F47" s="50">
        <f>E47*D47</f>
        <v>8750</v>
      </c>
    </row>
    <row r="48" spans="1:9" ht="15.75" thickBot="1" x14ac:dyDescent="0.3">
      <c r="A48" s="51">
        <v>2</v>
      </c>
      <c r="B48" s="75" t="s">
        <v>26</v>
      </c>
      <c r="C48" s="52" t="s">
        <v>6</v>
      </c>
      <c r="D48" s="52">
        <v>25</v>
      </c>
      <c r="E48" s="53">
        <v>700</v>
      </c>
      <c r="F48" s="50">
        <f t="shared" ref="F48:F59" si="3">E48*D48</f>
        <v>17500</v>
      </c>
    </row>
    <row r="49" spans="1:6" ht="15.75" thickBot="1" x14ac:dyDescent="0.3">
      <c r="A49" s="51">
        <v>3</v>
      </c>
      <c r="B49" s="75" t="s">
        <v>27</v>
      </c>
      <c r="C49" s="52" t="s">
        <v>6</v>
      </c>
      <c r="D49" s="52">
        <v>10</v>
      </c>
      <c r="E49" s="53">
        <v>350</v>
      </c>
      <c r="F49" s="50">
        <f t="shared" si="3"/>
        <v>3500</v>
      </c>
    </row>
    <row r="50" spans="1:6" ht="15.75" thickBot="1" x14ac:dyDescent="0.3">
      <c r="A50" s="51">
        <v>4</v>
      </c>
      <c r="B50" s="75" t="s">
        <v>28</v>
      </c>
      <c r="C50" s="52" t="s">
        <v>6</v>
      </c>
      <c r="D50" s="52">
        <v>1</v>
      </c>
      <c r="E50" s="53">
        <v>25000</v>
      </c>
      <c r="F50" s="50">
        <f t="shared" si="3"/>
        <v>25000</v>
      </c>
    </row>
    <row r="51" spans="1:6" ht="15.75" thickBot="1" x14ac:dyDescent="0.3">
      <c r="A51" s="51">
        <v>5</v>
      </c>
      <c r="B51" s="75" t="s">
        <v>29</v>
      </c>
      <c r="C51" s="52" t="s">
        <v>6</v>
      </c>
      <c r="D51" s="52">
        <v>2</v>
      </c>
      <c r="E51" s="53">
        <v>15000</v>
      </c>
      <c r="F51" s="50">
        <f t="shared" si="3"/>
        <v>30000</v>
      </c>
    </row>
    <row r="52" spans="1:6" ht="15.75" thickBot="1" x14ac:dyDescent="0.3">
      <c r="A52" s="51">
        <v>6</v>
      </c>
      <c r="B52" s="75" t="s">
        <v>30</v>
      </c>
      <c r="C52" s="52" t="s">
        <v>6</v>
      </c>
      <c r="D52" s="52">
        <v>8</v>
      </c>
      <c r="E52" s="53">
        <v>3700</v>
      </c>
      <c r="F52" s="50">
        <f t="shared" si="3"/>
        <v>29600</v>
      </c>
    </row>
    <row r="53" spans="1:6" ht="15.75" thickBot="1" x14ac:dyDescent="0.3">
      <c r="A53" s="54">
        <v>7</v>
      </c>
      <c r="B53" s="76" t="s">
        <v>31</v>
      </c>
      <c r="C53" s="55" t="s">
        <v>6</v>
      </c>
      <c r="D53" s="55">
        <v>48</v>
      </c>
      <c r="E53" s="56">
        <v>700</v>
      </c>
      <c r="F53" s="50">
        <f t="shared" si="3"/>
        <v>33600</v>
      </c>
    </row>
    <row r="54" spans="1:6" ht="15.75" thickBot="1" x14ac:dyDescent="0.3">
      <c r="A54" s="54">
        <v>8</v>
      </c>
      <c r="B54" s="76" t="s">
        <v>32</v>
      </c>
      <c r="C54" s="55" t="s">
        <v>6</v>
      </c>
      <c r="D54" s="55">
        <v>45</v>
      </c>
      <c r="E54" s="56">
        <v>450</v>
      </c>
      <c r="F54" s="50">
        <f t="shared" si="3"/>
        <v>20250</v>
      </c>
    </row>
    <row r="55" spans="1:6" ht="15.75" thickBot="1" x14ac:dyDescent="0.3">
      <c r="A55" s="54">
        <v>9</v>
      </c>
      <c r="B55" s="76" t="s">
        <v>33</v>
      </c>
      <c r="C55" s="55" t="s">
        <v>6</v>
      </c>
      <c r="D55" s="55">
        <v>60</v>
      </c>
      <c r="E55" s="56">
        <v>350</v>
      </c>
      <c r="F55" s="50">
        <f t="shared" si="3"/>
        <v>21000</v>
      </c>
    </row>
    <row r="56" spans="1:6" ht="15.75" thickBot="1" x14ac:dyDescent="0.3">
      <c r="A56" s="54">
        <v>10</v>
      </c>
      <c r="B56" s="76" t="s">
        <v>34</v>
      </c>
      <c r="C56" s="55" t="s">
        <v>6</v>
      </c>
      <c r="D56" s="55">
        <v>25</v>
      </c>
      <c r="E56" s="56">
        <v>450</v>
      </c>
      <c r="F56" s="50">
        <f t="shared" si="3"/>
        <v>11250</v>
      </c>
    </row>
    <row r="57" spans="1:6" ht="15.75" thickBot="1" x14ac:dyDescent="0.3">
      <c r="A57" s="54">
        <v>11</v>
      </c>
      <c r="B57" s="76" t="s">
        <v>35</v>
      </c>
      <c r="C57" s="55" t="s">
        <v>6</v>
      </c>
      <c r="D57" s="55">
        <v>15</v>
      </c>
      <c r="E57" s="56">
        <v>350</v>
      </c>
      <c r="F57" s="50">
        <f t="shared" si="3"/>
        <v>5250</v>
      </c>
    </row>
    <row r="58" spans="1:6" ht="15.75" thickBot="1" x14ac:dyDescent="0.3">
      <c r="A58" s="54">
        <v>12</v>
      </c>
      <c r="B58" s="76" t="s">
        <v>36</v>
      </c>
      <c r="C58" s="55" t="s">
        <v>6</v>
      </c>
      <c r="D58" s="55">
        <v>72</v>
      </c>
      <c r="E58" s="56">
        <v>350</v>
      </c>
      <c r="F58" s="50">
        <f t="shared" si="3"/>
        <v>25200</v>
      </c>
    </row>
    <row r="59" spans="1:6" ht="15.75" thickBot="1" x14ac:dyDescent="0.3">
      <c r="A59" s="54">
        <v>13</v>
      </c>
      <c r="B59" s="76" t="s">
        <v>17</v>
      </c>
      <c r="C59" s="64" t="s">
        <v>63</v>
      </c>
      <c r="D59" s="55">
        <v>12.5</v>
      </c>
      <c r="E59" s="56">
        <v>240</v>
      </c>
      <c r="F59" s="50">
        <f t="shared" si="3"/>
        <v>3000</v>
      </c>
    </row>
    <row r="60" spans="1:6" ht="15.75" thickBot="1" x14ac:dyDescent="0.3">
      <c r="A60" s="58"/>
      <c r="B60" s="60"/>
      <c r="C60" s="63" t="s">
        <v>8</v>
      </c>
      <c r="D60" s="61"/>
      <c r="E60" s="62"/>
      <c r="F60" s="67">
        <f>SUM(F47:F59)</f>
        <v>233900</v>
      </c>
    </row>
    <row r="63" spans="1:6" ht="15.75" thickBot="1" x14ac:dyDescent="0.3"/>
    <row r="64" spans="1:6" ht="15.75" thickBot="1" x14ac:dyDescent="0.25">
      <c r="A64" s="45" t="s">
        <v>0</v>
      </c>
      <c r="B64" s="2" t="s">
        <v>37</v>
      </c>
      <c r="C64" s="46" t="s">
        <v>2</v>
      </c>
      <c r="D64" s="45" t="s">
        <v>3</v>
      </c>
      <c r="E64" s="46" t="s">
        <v>4</v>
      </c>
      <c r="F64" s="46" t="s">
        <v>5</v>
      </c>
    </row>
    <row r="65" spans="1:6" ht="15.75" thickBot="1" x14ac:dyDescent="0.3">
      <c r="A65" s="47">
        <v>1</v>
      </c>
      <c r="B65" s="74" t="s">
        <v>38</v>
      </c>
      <c r="C65" s="48" t="s">
        <v>6</v>
      </c>
      <c r="D65" s="48">
        <v>6</v>
      </c>
      <c r="E65" s="49">
        <v>4500</v>
      </c>
      <c r="F65" s="50">
        <f t="shared" ref="F65:F71" si="4">E65*D65</f>
        <v>27000</v>
      </c>
    </row>
    <row r="66" spans="1:6" ht="15.75" thickBot="1" x14ac:dyDescent="0.3">
      <c r="A66" s="51">
        <v>2</v>
      </c>
      <c r="B66" s="75" t="s">
        <v>39</v>
      </c>
      <c r="C66" s="52" t="s">
        <v>6</v>
      </c>
      <c r="D66" s="52">
        <v>13</v>
      </c>
      <c r="E66" s="53">
        <v>580</v>
      </c>
      <c r="F66" s="50">
        <f t="shared" si="4"/>
        <v>7540</v>
      </c>
    </row>
    <row r="67" spans="1:6" ht="15.75" thickBot="1" x14ac:dyDescent="0.3">
      <c r="A67" s="51">
        <v>3</v>
      </c>
      <c r="B67" s="75" t="s">
        <v>40</v>
      </c>
      <c r="C67" s="52" t="s">
        <v>6</v>
      </c>
      <c r="D67" s="52">
        <v>31</v>
      </c>
      <c r="E67" s="53">
        <v>1200</v>
      </c>
      <c r="F67" s="50">
        <f t="shared" si="4"/>
        <v>37200</v>
      </c>
    </row>
    <row r="68" spans="1:6" ht="15.75" thickBot="1" x14ac:dyDescent="0.3">
      <c r="A68" s="51">
        <v>4</v>
      </c>
      <c r="B68" s="75" t="s">
        <v>41</v>
      </c>
      <c r="C68" s="52" t="s">
        <v>6</v>
      </c>
      <c r="D68" s="52">
        <v>1</v>
      </c>
      <c r="E68" s="53">
        <v>42000</v>
      </c>
      <c r="F68" s="50">
        <f t="shared" si="4"/>
        <v>42000</v>
      </c>
    </row>
    <row r="69" spans="1:6" ht="15.75" thickBot="1" x14ac:dyDescent="0.3">
      <c r="A69" s="51">
        <v>5</v>
      </c>
      <c r="B69" s="75" t="s">
        <v>42</v>
      </c>
      <c r="C69" s="52" t="s">
        <v>6</v>
      </c>
      <c r="D69" s="52">
        <v>3</v>
      </c>
      <c r="E69" s="53">
        <v>5500</v>
      </c>
      <c r="F69" s="50">
        <f t="shared" si="4"/>
        <v>16500</v>
      </c>
    </row>
    <row r="70" spans="1:6" ht="15.75" thickBot="1" x14ac:dyDescent="0.3">
      <c r="A70" s="51">
        <v>6</v>
      </c>
      <c r="B70" s="75" t="s">
        <v>43</v>
      </c>
      <c r="C70" s="6" t="s">
        <v>63</v>
      </c>
      <c r="D70" s="52">
        <v>14</v>
      </c>
      <c r="E70" s="53">
        <v>3800</v>
      </c>
      <c r="F70" s="50">
        <f t="shared" si="4"/>
        <v>53200</v>
      </c>
    </row>
    <row r="71" spans="1:6" ht="15.75" thickBot="1" x14ac:dyDescent="0.3">
      <c r="A71" s="97"/>
      <c r="B71" s="98" t="s">
        <v>47</v>
      </c>
      <c r="C71" s="99" t="s">
        <v>61</v>
      </c>
      <c r="D71" s="59">
        <v>6</v>
      </c>
      <c r="E71" s="70">
        <v>12000</v>
      </c>
      <c r="F71" s="100">
        <f t="shared" si="4"/>
        <v>72000</v>
      </c>
    </row>
    <row r="72" spans="1:6" ht="15.75" thickBot="1" x14ac:dyDescent="0.3">
      <c r="A72" s="58"/>
      <c r="B72" s="60"/>
      <c r="C72" s="63" t="s">
        <v>8</v>
      </c>
      <c r="D72" s="61"/>
      <c r="E72" s="62"/>
      <c r="F72" s="67">
        <f>SUM(F65:F71)</f>
        <v>255440</v>
      </c>
    </row>
    <row r="75" spans="1:6" ht="15.75" thickBot="1" x14ac:dyDescent="0.3"/>
    <row r="76" spans="1:6" ht="15.75" thickBot="1" x14ac:dyDescent="0.25">
      <c r="A76" s="45" t="s">
        <v>0</v>
      </c>
      <c r="B76" s="2" t="s">
        <v>44</v>
      </c>
      <c r="C76" s="46" t="s">
        <v>2</v>
      </c>
      <c r="D76" s="45" t="s">
        <v>3</v>
      </c>
      <c r="E76" s="46" t="s">
        <v>4</v>
      </c>
      <c r="F76" s="46" t="s">
        <v>5</v>
      </c>
    </row>
    <row r="77" spans="1:6" ht="15.75" thickBot="1" x14ac:dyDescent="0.3">
      <c r="A77" s="47">
        <v>1</v>
      </c>
      <c r="B77" s="74" t="s">
        <v>38</v>
      </c>
      <c r="C77" s="48" t="s">
        <v>6</v>
      </c>
      <c r="D77" s="48">
        <v>6</v>
      </c>
      <c r="E77" s="49">
        <v>1700</v>
      </c>
      <c r="F77" s="50">
        <f t="shared" ref="F77:F83" si="5">E77*D77</f>
        <v>10200</v>
      </c>
    </row>
    <row r="78" spans="1:6" ht="15.75" thickBot="1" x14ac:dyDescent="0.3">
      <c r="A78" s="51">
        <v>2</v>
      </c>
      <c r="B78" s="75" t="s">
        <v>39</v>
      </c>
      <c r="C78" s="52" t="s">
        <v>6</v>
      </c>
      <c r="D78" s="52">
        <v>13</v>
      </c>
      <c r="E78" s="53">
        <v>1200</v>
      </c>
      <c r="F78" s="50">
        <f t="shared" si="5"/>
        <v>15600</v>
      </c>
    </row>
    <row r="79" spans="1:6" ht="15.75" thickBot="1" x14ac:dyDescent="0.3">
      <c r="A79" s="51">
        <v>3</v>
      </c>
      <c r="B79" s="75" t="s">
        <v>40</v>
      </c>
      <c r="C79" s="52" t="s">
        <v>6</v>
      </c>
      <c r="D79" s="52">
        <v>31</v>
      </c>
      <c r="E79" s="53">
        <v>500</v>
      </c>
      <c r="F79" s="50">
        <f t="shared" si="5"/>
        <v>15500</v>
      </c>
    </row>
    <row r="80" spans="1:6" ht="15.75" thickBot="1" x14ac:dyDescent="0.3">
      <c r="A80" s="51">
        <v>4</v>
      </c>
      <c r="B80" s="75" t="s">
        <v>41</v>
      </c>
      <c r="C80" s="52" t="s">
        <v>6</v>
      </c>
      <c r="D80" s="52">
        <v>1</v>
      </c>
      <c r="E80" s="53">
        <v>8000</v>
      </c>
      <c r="F80" s="50">
        <f t="shared" si="5"/>
        <v>8000</v>
      </c>
    </row>
    <row r="81" spans="1:6" ht="15.75" thickBot="1" x14ac:dyDescent="0.3">
      <c r="A81" s="51">
        <v>5</v>
      </c>
      <c r="B81" s="75" t="s">
        <v>42</v>
      </c>
      <c r="C81" s="52" t="s">
        <v>6</v>
      </c>
      <c r="D81" s="52">
        <v>3</v>
      </c>
      <c r="E81" s="53">
        <v>2500</v>
      </c>
      <c r="F81" s="50">
        <f t="shared" si="5"/>
        <v>7500</v>
      </c>
    </row>
    <row r="82" spans="1:6" ht="15.75" thickBot="1" x14ac:dyDescent="0.3">
      <c r="A82" s="51">
        <v>6</v>
      </c>
      <c r="B82" s="75" t="s">
        <v>47</v>
      </c>
      <c r="C82" s="6" t="s">
        <v>61</v>
      </c>
      <c r="D82" s="52">
        <v>6</v>
      </c>
      <c r="E82" s="53">
        <v>2500</v>
      </c>
      <c r="F82" s="50">
        <f t="shared" si="5"/>
        <v>15000</v>
      </c>
    </row>
    <row r="83" spans="1:6" ht="15.75" thickBot="1" x14ac:dyDescent="0.3">
      <c r="A83" s="51">
        <v>7</v>
      </c>
      <c r="B83" s="75" t="s">
        <v>45</v>
      </c>
      <c r="C83" s="52" t="s">
        <v>6</v>
      </c>
      <c r="D83" s="52">
        <v>1</v>
      </c>
      <c r="E83" s="53">
        <v>85000</v>
      </c>
      <c r="F83" s="50">
        <f t="shared" si="5"/>
        <v>85000</v>
      </c>
    </row>
    <row r="84" spans="1:6" ht="15.75" thickBot="1" x14ac:dyDescent="0.3">
      <c r="A84" s="58"/>
      <c r="B84" s="60"/>
      <c r="C84" s="63" t="s">
        <v>8</v>
      </c>
      <c r="D84" s="61"/>
      <c r="E84" s="62"/>
      <c r="F84" s="67">
        <f>SUM(F77:F83)</f>
        <v>156800</v>
      </c>
    </row>
    <row r="86" spans="1:6" ht="15.75" thickBot="1" x14ac:dyDescent="0.3"/>
    <row r="87" spans="1:6" ht="15.75" thickBot="1" x14ac:dyDescent="0.25">
      <c r="A87" s="45" t="s">
        <v>0</v>
      </c>
      <c r="B87" s="2" t="s">
        <v>46</v>
      </c>
      <c r="C87" s="46" t="s">
        <v>2</v>
      </c>
      <c r="D87" s="45" t="s">
        <v>3</v>
      </c>
      <c r="E87" s="46" t="s">
        <v>4</v>
      </c>
      <c r="F87" s="46" t="s">
        <v>5</v>
      </c>
    </row>
    <row r="88" spans="1:6" ht="15.75" thickBot="1" x14ac:dyDescent="0.3">
      <c r="A88" s="51">
        <v>1</v>
      </c>
      <c r="B88" s="75" t="s">
        <v>49</v>
      </c>
      <c r="C88" s="52" t="s">
        <v>6</v>
      </c>
      <c r="D88" s="52">
        <v>6</v>
      </c>
      <c r="E88" s="53">
        <v>700</v>
      </c>
      <c r="F88" s="50">
        <f t="shared" ref="F88" si="6">E88*D88</f>
        <v>4200</v>
      </c>
    </row>
    <row r="89" spans="1:6" ht="15.75" thickBot="1" x14ac:dyDescent="0.3">
      <c r="A89" s="51">
        <v>2</v>
      </c>
      <c r="B89" s="75" t="s">
        <v>50</v>
      </c>
      <c r="C89" s="52" t="s">
        <v>6</v>
      </c>
      <c r="D89" s="52">
        <v>4</v>
      </c>
      <c r="E89" s="53">
        <v>350</v>
      </c>
      <c r="F89" s="50">
        <v>7500</v>
      </c>
    </row>
    <row r="90" spans="1:6" ht="15.75" thickBot="1" x14ac:dyDescent="0.3">
      <c r="A90" s="58"/>
      <c r="B90" s="60"/>
      <c r="C90" s="63" t="s">
        <v>8</v>
      </c>
      <c r="D90" s="61"/>
      <c r="E90" s="62"/>
      <c r="F90" s="67">
        <f>SUM(F88:F89)</f>
        <v>11700</v>
      </c>
    </row>
  </sheetData>
  <mergeCells count="12">
    <mergeCell ref="A2:B2"/>
    <mergeCell ref="A4:B4"/>
    <mergeCell ref="A8:F8"/>
    <mergeCell ref="A25:B25"/>
    <mergeCell ref="A6:F6"/>
    <mergeCell ref="A7:F7"/>
    <mergeCell ref="A30:F30"/>
    <mergeCell ref="C41:E41"/>
    <mergeCell ref="C25:E25"/>
    <mergeCell ref="A27:F27"/>
    <mergeCell ref="A9:F9"/>
    <mergeCell ref="A41:B41"/>
  </mergeCells>
  <pageMargins left="0.25" right="0.25" top="0.75" bottom="0.75" header="0.3" footer="0.3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</vt:lpstr>
    </vt:vector>
  </TitlesOfParts>
  <Company>DreamLair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nsad</cp:lastModifiedBy>
  <dcterms:created xsi:type="dcterms:W3CDTF">2015-07-24T04:07:27Z</dcterms:created>
  <dcterms:modified xsi:type="dcterms:W3CDTF">2022-03-10T15:32:38Z</dcterms:modified>
</cp:coreProperties>
</file>