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76"/>
  </bookViews>
  <sheets>
    <sheet name="Лист1" sheetId="1" r:id="rId1"/>
  </sheets>
  <definedNames>
    <definedName name="_xlnm.Print_Area" localSheetId="0">Лист1!$A$2:$F$24</definedName>
  </definedNames>
  <calcPr calcId="162913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3" i="1"/>
  <c r="F22" i="1"/>
  <c r="F21" i="1"/>
  <c r="F20" i="1"/>
  <c r="F19" i="1"/>
  <c r="F18" i="1"/>
  <c r="F17" i="1"/>
  <c r="F16" i="1"/>
  <c r="F15" i="1"/>
  <c r="F14" i="1"/>
  <c r="F13" i="1"/>
  <c r="F12" i="1"/>
  <c r="F24" i="1" s="1"/>
  <c r="F8" i="1"/>
  <c r="F7" i="1"/>
  <c r="F9" i="1" l="1"/>
  <c r="F40" i="1"/>
  <c r="F45" i="1"/>
</calcChain>
</file>

<file path=xl/sharedStrings.xml><?xml version="1.0" encoding="utf-8"?>
<sst xmlns="http://schemas.openxmlformats.org/spreadsheetml/2006/main" count="72" uniqueCount="52">
  <si>
    <t>Конкурс "Сады и люди 2022" проект "Цветные сны"</t>
  </si>
  <si>
    <t>Смета</t>
  </si>
  <si>
    <t>№п/п</t>
  </si>
  <si>
    <t>Виды работ</t>
  </si>
  <si>
    <t>Ед. измерения</t>
  </si>
  <si>
    <t>К-во</t>
  </si>
  <si>
    <t>Стоимость за единицу (работы +материалы)</t>
  </si>
  <si>
    <t>Общая стоимость</t>
  </si>
  <si>
    <t xml:space="preserve">Земляные работы </t>
  </si>
  <si>
    <t>Вертикальная планировка</t>
  </si>
  <si>
    <t>100 м.кв</t>
  </si>
  <si>
    <t>Растительный грунт</t>
  </si>
  <si>
    <t>м.куб</t>
  </si>
  <si>
    <t>Итого:</t>
  </si>
  <si>
    <t>Общестроительные работы</t>
  </si>
  <si>
    <t>Установка бордюра дорожного</t>
  </si>
  <si>
    <t>м.пог</t>
  </si>
  <si>
    <t>Установка паркового бордюра</t>
  </si>
  <si>
    <t>м.пог.</t>
  </si>
  <si>
    <t>Устройство подпорных стен и скамейки Тип 1 из бутового камня</t>
  </si>
  <si>
    <t>м.куб.</t>
  </si>
  <si>
    <t>Устройство колонн с устройством основания</t>
  </si>
  <si>
    <t>шт.</t>
  </si>
  <si>
    <t xml:space="preserve">Устройство цветников с устройством основания </t>
  </si>
  <si>
    <t>Устройство каркаса металлического для декортивных световых панелей и скамейки Тип2</t>
  </si>
  <si>
    <t>тонна</t>
  </si>
  <si>
    <t>Устройство дорожек из гравия  5-10 ММ</t>
  </si>
  <si>
    <t>м.кв.</t>
  </si>
  <si>
    <t>Устройство скамеек Тип1, Тип2</t>
  </si>
  <si>
    <t>Устройство панелей из светопроводящего бетона с утройством каркаса и подсветки.</t>
  </si>
  <si>
    <t>Устройство декоративного фонтана "Зеркальная струя"</t>
  </si>
  <si>
    <t>Устройство декортивного водоема с оборотным водоснабжением,обустройством береговой линии, с устройством насосной группы</t>
  </si>
  <si>
    <t xml:space="preserve">Освещение и электроснабжение площадки </t>
  </si>
  <si>
    <t xml:space="preserve">Озеленение </t>
  </si>
  <si>
    <t>Ива "Свердловская Плакучая" h 1,7м., посадка, демонтаж</t>
  </si>
  <si>
    <t>Ива "Свердловская Извилистая II" h 1,5м., посадка,демонтаж</t>
  </si>
  <si>
    <t>Ива "Свердловская Извилистая II" h2,5м., посадка,демонтаж</t>
  </si>
  <si>
    <t>Рододендрон гибридный (H250-300x350-400)</t>
  </si>
  <si>
    <t>Рододендрон гибридный (H175-200x175-200)</t>
  </si>
  <si>
    <t>'Ammarin' Гортензия метельчатая (H100-125)</t>
  </si>
  <si>
    <t>Страусник обыкновенный</t>
  </si>
  <si>
    <t>Кочедыжник женский</t>
  </si>
  <si>
    <t>Вереск,посадка,демонтаж</t>
  </si>
  <si>
    <t>Можжевельник горизонтальный "Винтерблю"</t>
  </si>
  <si>
    <t>Каллы</t>
  </si>
  <si>
    <t>Рулонный газон, укладка.демонтаж</t>
  </si>
  <si>
    <t>м.кв</t>
  </si>
  <si>
    <t xml:space="preserve">Декоративные злаки </t>
  </si>
  <si>
    <t>Транспортные расходы</t>
  </si>
  <si>
    <t>Транспортные и прочие расходы</t>
  </si>
  <si>
    <t>Демонтаж экспозиции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</si>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</sst>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3" fontId="4" fillId="0" borderId="2" xfId="1" applyNumberFormat="1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0" fontId="4" fillId="0" borderId="2" xfId="0" applyFont="1" applyBorder="1" applyAlignment="1">
      <alignment wrapText="1"/>
    </xf>
    <xf numFmtId="0" fontId="4" fillId="0" borderId="0" xfId="0" applyFont="1"/>
    <xf numFmtId="0" fontId="4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sqref="A1:F1"/>
    </sheetView>
  </sheetViews>
  <sheetFormatPr defaultRowHeight="14.4" x14ac:dyDescent="0.3"/>
  <cols>
    <col min="1" max="1" width="6" bestFit="1" customWidth="1"/>
    <col min="2" max="2" width="26.33203125" bestFit="1" customWidth="1"/>
    <col min="3" max="3" width="12" bestFit="1" customWidth="1"/>
    <col min="5" max="5" width="17.109375" bestFit="1" customWidth="1"/>
    <col min="6" max="6" width="24.44140625" bestFit="1" customWidth="1"/>
  </cols>
  <sheetData>
    <row r="1" spans="1:8" x14ac:dyDescent="0.3">
      <c r="A1" s="1"/>
      <c r="B1" s="1"/>
      <c r="C1" s="1"/>
      <c r="D1" s="1"/>
      <c r="E1" s="1"/>
      <c r="F1" s="1"/>
    </row>
    <row r="2" spans="1:8" x14ac:dyDescent="0.3">
      <c r="A2" s="23" t="s">
        <v>0</v>
      </c>
      <c r="B2" s="23"/>
      <c r="C2" s="23"/>
      <c r="D2" s="23"/>
      <c r="E2" s="23"/>
      <c r="F2" s="23"/>
    </row>
    <row r="3" spans="1:8" ht="14.4" customHeight="1" x14ac:dyDescent="0.3">
      <c r="G3" s="2"/>
      <c r="H3" s="2"/>
    </row>
    <row r="4" spans="1:8" ht="64.95" customHeight="1" x14ac:dyDescent="0.35">
      <c r="A4" s="15" t="s">
        <v>1</v>
      </c>
      <c r="B4" s="15"/>
      <c r="C4" s="15"/>
      <c r="D4" s="15"/>
      <c r="E4" s="15"/>
      <c r="F4" s="15"/>
    </row>
    <row r="5" spans="1:8" ht="62.4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8" x14ac:dyDescent="0.3">
      <c r="A6" s="16" t="s">
        <v>8</v>
      </c>
      <c r="B6" s="17"/>
      <c r="C6" s="17"/>
      <c r="D6" s="17"/>
      <c r="E6" s="17"/>
      <c r="F6" s="18"/>
    </row>
    <row r="7" spans="1:8" ht="15.6" x14ac:dyDescent="0.3">
      <c r="A7" s="4">
        <v>1</v>
      </c>
      <c r="B7" s="5" t="s">
        <v>9</v>
      </c>
      <c r="C7" s="4" t="s">
        <v>10</v>
      </c>
      <c r="D7" s="4">
        <v>1</v>
      </c>
      <c r="E7" s="6">
        <v>30000</v>
      </c>
      <c r="F7" s="7">
        <f t="shared" ref="F7:F8" si="0">E7*D7</f>
        <v>30000</v>
      </c>
    </row>
    <row r="8" spans="1:8" ht="15.6" x14ac:dyDescent="0.3">
      <c r="A8" s="4">
        <v>2</v>
      </c>
      <c r="B8" s="8" t="s">
        <v>11</v>
      </c>
      <c r="C8" s="4" t="s">
        <v>12</v>
      </c>
      <c r="D8" s="4">
        <v>30</v>
      </c>
      <c r="E8" s="6">
        <v>5000</v>
      </c>
      <c r="F8" s="9">
        <f t="shared" si="0"/>
        <v>150000</v>
      </c>
    </row>
    <row r="9" spans="1:8" ht="15.6" x14ac:dyDescent="0.3">
      <c r="A9" s="4"/>
      <c r="B9" s="8" t="s">
        <v>13</v>
      </c>
      <c r="C9" s="4"/>
      <c r="D9" s="4"/>
      <c r="E9" s="6"/>
      <c r="F9" s="10">
        <f>F8+F7</f>
        <v>180000</v>
      </c>
    </row>
    <row r="10" spans="1:8" ht="15.6" x14ac:dyDescent="0.3">
      <c r="A10" s="4"/>
      <c r="B10" s="8"/>
      <c r="C10" s="4"/>
      <c r="D10" s="4"/>
      <c r="E10" s="6"/>
      <c r="F10" s="8"/>
    </row>
    <row r="11" spans="1:8" ht="15.6" x14ac:dyDescent="0.3">
      <c r="A11" s="19" t="s">
        <v>14</v>
      </c>
      <c r="B11" s="20"/>
      <c r="C11" s="20"/>
      <c r="D11" s="20"/>
      <c r="E11" s="20"/>
      <c r="F11" s="21"/>
    </row>
    <row r="12" spans="1:8" ht="31.2" x14ac:dyDescent="0.3">
      <c r="A12" s="4">
        <v>1</v>
      </c>
      <c r="B12" s="11" t="s">
        <v>15</v>
      </c>
      <c r="C12" s="4" t="s">
        <v>16</v>
      </c>
      <c r="D12" s="4">
        <v>68</v>
      </c>
      <c r="E12" s="6">
        <v>3000</v>
      </c>
      <c r="F12" s="9">
        <f t="shared" ref="F12:F23" si="1">E12*D12</f>
        <v>204000</v>
      </c>
    </row>
    <row r="13" spans="1:8" ht="31.2" x14ac:dyDescent="0.3">
      <c r="A13" s="4">
        <v>2</v>
      </c>
      <c r="B13" s="11" t="s">
        <v>17</v>
      </c>
      <c r="C13" s="4" t="s">
        <v>18</v>
      </c>
      <c r="D13" s="4">
        <v>37</v>
      </c>
      <c r="E13" s="6">
        <v>1500</v>
      </c>
      <c r="F13" s="9">
        <f t="shared" si="1"/>
        <v>55500</v>
      </c>
    </row>
    <row r="14" spans="1:8" ht="46.8" x14ac:dyDescent="0.3">
      <c r="A14" s="4">
        <v>3</v>
      </c>
      <c r="B14" s="11" t="s">
        <v>19</v>
      </c>
      <c r="C14" s="4" t="s">
        <v>20</v>
      </c>
      <c r="D14" s="4">
        <v>2.27</v>
      </c>
      <c r="E14" s="6">
        <v>9500</v>
      </c>
      <c r="F14" s="9">
        <f t="shared" si="1"/>
        <v>21565</v>
      </c>
    </row>
    <row r="15" spans="1:8" ht="31.2" x14ac:dyDescent="0.3">
      <c r="A15" s="4">
        <v>4</v>
      </c>
      <c r="B15" s="11" t="s">
        <v>21</v>
      </c>
      <c r="C15" s="4" t="s">
        <v>22</v>
      </c>
      <c r="D15" s="4">
        <v>6</v>
      </c>
      <c r="E15" s="6">
        <v>60000</v>
      </c>
      <c r="F15" s="9">
        <f t="shared" si="1"/>
        <v>360000</v>
      </c>
    </row>
    <row r="16" spans="1:8" ht="31.2" x14ac:dyDescent="0.3">
      <c r="A16" s="4">
        <v>5</v>
      </c>
      <c r="B16" s="11" t="s">
        <v>23</v>
      </c>
      <c r="C16" s="4" t="s">
        <v>22</v>
      </c>
      <c r="D16" s="4">
        <v>6</v>
      </c>
      <c r="E16" s="6">
        <v>25000</v>
      </c>
      <c r="F16" s="9">
        <f t="shared" si="1"/>
        <v>150000</v>
      </c>
    </row>
    <row r="17" spans="1:6" ht="62.4" x14ac:dyDescent="0.3">
      <c r="A17" s="4">
        <v>6</v>
      </c>
      <c r="B17" s="11" t="s">
        <v>24</v>
      </c>
      <c r="C17" s="4" t="s">
        <v>25</v>
      </c>
      <c r="D17" s="4">
        <v>0.35</v>
      </c>
      <c r="E17" s="6">
        <v>500000</v>
      </c>
      <c r="F17" s="9">
        <f t="shared" si="1"/>
        <v>175000</v>
      </c>
    </row>
    <row r="18" spans="1:6" ht="31.2" x14ac:dyDescent="0.3">
      <c r="A18" s="4">
        <v>7</v>
      </c>
      <c r="B18" s="11" t="s">
        <v>26</v>
      </c>
      <c r="C18" s="4" t="s">
        <v>27</v>
      </c>
      <c r="D18" s="4">
        <v>30.5</v>
      </c>
      <c r="E18" s="6">
        <v>2200</v>
      </c>
      <c r="F18" s="9">
        <f t="shared" si="1"/>
        <v>67100</v>
      </c>
    </row>
    <row r="19" spans="1:6" ht="31.2" x14ac:dyDescent="0.3">
      <c r="A19" s="4">
        <v>8</v>
      </c>
      <c r="B19" s="11" t="s">
        <v>28</v>
      </c>
      <c r="C19" s="4" t="s">
        <v>27</v>
      </c>
      <c r="D19" s="4">
        <v>3</v>
      </c>
      <c r="E19" s="6">
        <v>18000</v>
      </c>
      <c r="F19" s="9">
        <f t="shared" si="1"/>
        <v>54000</v>
      </c>
    </row>
    <row r="20" spans="1:6" ht="62.4" x14ac:dyDescent="0.3">
      <c r="A20" s="4">
        <v>9</v>
      </c>
      <c r="B20" s="11" t="s">
        <v>29</v>
      </c>
      <c r="C20" s="4" t="s">
        <v>27</v>
      </c>
      <c r="D20" s="4">
        <v>10.6</v>
      </c>
      <c r="E20" s="6">
        <v>70000</v>
      </c>
      <c r="F20" s="9">
        <f t="shared" si="1"/>
        <v>742000</v>
      </c>
    </row>
    <row r="21" spans="1:6" ht="46.8" x14ac:dyDescent="0.3">
      <c r="A21" s="4">
        <v>10</v>
      </c>
      <c r="B21" s="11" t="s">
        <v>30</v>
      </c>
      <c r="C21" s="4" t="s">
        <v>22</v>
      </c>
      <c r="D21" s="4">
        <v>1</v>
      </c>
      <c r="E21" s="6">
        <v>29000</v>
      </c>
      <c r="F21" s="9">
        <f t="shared" si="1"/>
        <v>29000</v>
      </c>
    </row>
    <row r="22" spans="1:6" ht="93.6" x14ac:dyDescent="0.3">
      <c r="A22" s="4">
        <v>11</v>
      </c>
      <c r="B22" s="11" t="s">
        <v>31</v>
      </c>
      <c r="C22" s="4" t="s">
        <v>22</v>
      </c>
      <c r="D22" s="4">
        <v>1</v>
      </c>
      <c r="E22" s="6">
        <v>300000</v>
      </c>
      <c r="F22" s="9">
        <f t="shared" si="1"/>
        <v>300000</v>
      </c>
    </row>
    <row r="23" spans="1:6" ht="46.8" x14ac:dyDescent="0.3">
      <c r="A23" s="4">
        <v>12</v>
      </c>
      <c r="B23" s="11" t="s">
        <v>32</v>
      </c>
      <c r="C23" s="4" t="s">
        <v>27</v>
      </c>
      <c r="D23" s="4">
        <v>100</v>
      </c>
      <c r="E23" s="6">
        <v>6000</v>
      </c>
      <c r="F23" s="9">
        <f t="shared" si="1"/>
        <v>600000</v>
      </c>
    </row>
    <row r="24" spans="1:6" ht="15.6" x14ac:dyDescent="0.3">
      <c r="A24" s="8"/>
      <c r="B24" s="11" t="s">
        <v>13</v>
      </c>
      <c r="C24" s="4"/>
      <c r="D24" s="4"/>
      <c r="E24" s="6"/>
      <c r="F24" s="10">
        <f>SUM(F12:F23)</f>
        <v>2758165</v>
      </c>
    </row>
    <row r="25" spans="1:6" ht="15.6" x14ac:dyDescent="0.3">
      <c r="A25" s="12"/>
      <c r="B25" s="11"/>
      <c r="C25" s="12"/>
      <c r="D25" s="12"/>
      <c r="E25" s="12"/>
      <c r="F25" s="12"/>
    </row>
    <row r="26" spans="1:6" ht="15.6" x14ac:dyDescent="0.3">
      <c r="A26" s="22" t="s">
        <v>33</v>
      </c>
      <c r="B26" s="22"/>
      <c r="C26" s="22"/>
      <c r="D26" s="22"/>
      <c r="E26" s="22"/>
      <c r="F26" s="22"/>
    </row>
    <row r="27" spans="1:6" ht="46.8" x14ac:dyDescent="0.3">
      <c r="A27" s="4">
        <v>1</v>
      </c>
      <c r="B27" s="11" t="s">
        <v>34</v>
      </c>
      <c r="C27" s="4" t="s">
        <v>22</v>
      </c>
      <c r="D27" s="4">
        <v>5</v>
      </c>
      <c r="E27" s="6">
        <v>13700</v>
      </c>
      <c r="F27" s="9">
        <f t="shared" ref="F27:F38" si="2">E27*1.6*D27</f>
        <v>109600</v>
      </c>
    </row>
    <row r="28" spans="1:6" ht="46.8" x14ac:dyDescent="0.3">
      <c r="A28" s="8">
        <v>2</v>
      </c>
      <c r="B28" s="11" t="s">
        <v>35</v>
      </c>
      <c r="C28" s="4" t="s">
        <v>22</v>
      </c>
      <c r="D28" s="4">
        <v>6</v>
      </c>
      <c r="E28" s="6">
        <v>1600</v>
      </c>
      <c r="F28" s="9">
        <f t="shared" si="2"/>
        <v>15360</v>
      </c>
    </row>
    <row r="29" spans="1:6" ht="46.8" x14ac:dyDescent="0.3">
      <c r="A29" s="8">
        <v>3</v>
      </c>
      <c r="B29" s="11" t="s">
        <v>36</v>
      </c>
      <c r="C29" s="4" t="s">
        <v>22</v>
      </c>
      <c r="D29" s="4">
        <v>3</v>
      </c>
      <c r="E29" s="6">
        <v>19500</v>
      </c>
      <c r="F29" s="9">
        <f t="shared" si="2"/>
        <v>93600</v>
      </c>
    </row>
    <row r="30" spans="1:6" ht="31.2" x14ac:dyDescent="0.3">
      <c r="A30" s="8">
        <v>4</v>
      </c>
      <c r="B30" s="11" t="s">
        <v>37</v>
      </c>
      <c r="C30" s="4" t="s">
        <v>22</v>
      </c>
      <c r="D30" s="4">
        <v>1</v>
      </c>
      <c r="E30" s="6">
        <v>718000</v>
      </c>
      <c r="F30" s="9">
        <f t="shared" si="2"/>
        <v>1148800</v>
      </c>
    </row>
    <row r="31" spans="1:6" ht="31.2" x14ac:dyDescent="0.3">
      <c r="A31" s="8">
        <v>5</v>
      </c>
      <c r="B31" s="11" t="s">
        <v>38</v>
      </c>
      <c r="C31" s="4" t="s">
        <v>22</v>
      </c>
      <c r="D31" s="4">
        <v>1</v>
      </c>
      <c r="E31" s="6">
        <v>306100</v>
      </c>
      <c r="F31" s="9">
        <f t="shared" si="2"/>
        <v>489760</v>
      </c>
    </row>
    <row r="32" spans="1:6" ht="31.2" x14ac:dyDescent="0.3">
      <c r="A32" s="8">
        <v>6</v>
      </c>
      <c r="B32" s="11" t="s">
        <v>39</v>
      </c>
      <c r="C32" s="4" t="s">
        <v>22</v>
      </c>
      <c r="D32" s="4">
        <v>8</v>
      </c>
      <c r="E32" s="6">
        <v>34700</v>
      </c>
      <c r="F32" s="9">
        <f t="shared" si="2"/>
        <v>444160</v>
      </c>
    </row>
    <row r="33" spans="1:6" ht="31.2" x14ac:dyDescent="0.3">
      <c r="A33" s="8">
        <v>7</v>
      </c>
      <c r="B33" s="11" t="s">
        <v>40</v>
      </c>
      <c r="C33" s="4" t="s">
        <v>22</v>
      </c>
      <c r="D33" s="4">
        <v>8</v>
      </c>
      <c r="E33" s="6">
        <v>590</v>
      </c>
      <c r="F33" s="9">
        <f t="shared" ref="F33:F34" si="3">E33*D33</f>
        <v>4720</v>
      </c>
    </row>
    <row r="34" spans="1:6" ht="15.6" x14ac:dyDescent="0.3">
      <c r="A34" s="8">
        <v>8</v>
      </c>
      <c r="B34" s="11" t="s">
        <v>41</v>
      </c>
      <c r="C34" s="4" t="s">
        <v>22</v>
      </c>
      <c r="D34" s="4">
        <v>4</v>
      </c>
      <c r="E34" s="6">
        <v>700</v>
      </c>
      <c r="F34" s="9">
        <f t="shared" si="3"/>
        <v>2800</v>
      </c>
    </row>
    <row r="35" spans="1:6" ht="31.2" x14ac:dyDescent="0.3">
      <c r="A35" s="8">
        <v>9</v>
      </c>
      <c r="B35" s="11" t="s">
        <v>42</v>
      </c>
      <c r="C35" s="4" t="s">
        <v>22</v>
      </c>
      <c r="D35" s="4">
        <v>45</v>
      </c>
      <c r="E35" s="6">
        <v>300</v>
      </c>
      <c r="F35" s="9">
        <f t="shared" si="2"/>
        <v>21600</v>
      </c>
    </row>
    <row r="36" spans="1:6" ht="46.8" x14ac:dyDescent="0.3">
      <c r="A36" s="8">
        <v>10</v>
      </c>
      <c r="B36" s="11" t="s">
        <v>43</v>
      </c>
      <c r="C36" s="4" t="s">
        <v>22</v>
      </c>
      <c r="D36" s="4">
        <v>5</v>
      </c>
      <c r="E36" s="6">
        <v>2900</v>
      </c>
      <c r="F36" s="9">
        <f t="shared" si="2"/>
        <v>23200</v>
      </c>
    </row>
    <row r="37" spans="1:6" ht="15.6" x14ac:dyDescent="0.3">
      <c r="A37" s="8">
        <v>11</v>
      </c>
      <c r="B37" s="13" t="s">
        <v>44</v>
      </c>
      <c r="C37" s="4" t="s">
        <v>22</v>
      </c>
      <c r="D37" s="4">
        <v>15</v>
      </c>
      <c r="E37" s="6">
        <v>900</v>
      </c>
      <c r="F37" s="9">
        <f t="shared" si="2"/>
        <v>21600</v>
      </c>
    </row>
    <row r="38" spans="1:6" ht="31.2" x14ac:dyDescent="0.3">
      <c r="A38" s="8">
        <v>12</v>
      </c>
      <c r="B38" s="11" t="s">
        <v>45</v>
      </c>
      <c r="C38" s="4" t="s">
        <v>46</v>
      </c>
      <c r="D38" s="4">
        <v>46</v>
      </c>
      <c r="E38" s="6">
        <v>380</v>
      </c>
      <c r="F38" s="9">
        <f t="shared" si="2"/>
        <v>27968</v>
      </c>
    </row>
    <row r="39" spans="1:6" ht="15.6" x14ac:dyDescent="0.3">
      <c r="A39" s="8">
        <v>13</v>
      </c>
      <c r="B39" s="11" t="s">
        <v>47</v>
      </c>
      <c r="C39" s="4" t="s">
        <v>22</v>
      </c>
      <c r="D39" s="4">
        <v>21</v>
      </c>
      <c r="E39" s="6">
        <v>180</v>
      </c>
      <c r="F39" s="9">
        <f>E39*D39</f>
        <v>3780</v>
      </c>
    </row>
    <row r="40" spans="1:6" ht="15.6" x14ac:dyDescent="0.3">
      <c r="A40" s="8"/>
      <c r="B40" s="14" t="s">
        <v>13</v>
      </c>
      <c r="C40" s="8"/>
      <c r="D40" s="8"/>
      <c r="E40" s="6"/>
      <c r="F40" s="10">
        <f>SUM(F27:F39)</f>
        <v>2406948</v>
      </c>
    </row>
    <row r="41" spans="1:6" ht="15.6" x14ac:dyDescent="0.3">
      <c r="A41" s="19" t="s">
        <v>48</v>
      </c>
      <c r="B41" s="20"/>
      <c r="C41" s="20"/>
      <c r="D41" s="20"/>
      <c r="E41" s="20"/>
      <c r="F41" s="21"/>
    </row>
    <row r="42" spans="1:6" ht="31.2" x14ac:dyDescent="0.3">
      <c r="A42" s="8">
        <v>1</v>
      </c>
      <c r="B42" s="14" t="s">
        <v>49</v>
      </c>
      <c r="C42" s="8"/>
      <c r="D42" s="8"/>
      <c r="E42" s="6">
        <v>50000</v>
      </c>
      <c r="F42" s="10">
        <v>50000</v>
      </c>
    </row>
    <row r="43" spans="1:6" ht="15.6" x14ac:dyDescent="0.3">
      <c r="A43" s="8">
        <v>2</v>
      </c>
      <c r="B43" s="11" t="s">
        <v>50</v>
      </c>
      <c r="C43" s="8"/>
      <c r="D43" s="8"/>
      <c r="E43" s="6">
        <v>70000</v>
      </c>
      <c r="F43" s="10">
        <v>70000</v>
      </c>
    </row>
    <row r="44" spans="1:6" ht="15.6" x14ac:dyDescent="0.3">
      <c r="A44" s="8"/>
      <c r="B44" s="11"/>
      <c r="C44" s="8"/>
      <c r="D44" s="8"/>
      <c r="E44" s="6"/>
      <c r="F44" s="9"/>
    </row>
    <row r="45" spans="1:6" ht="15.6" x14ac:dyDescent="0.3">
      <c r="A45" s="8"/>
      <c r="B45" s="14" t="s">
        <v>51</v>
      </c>
      <c r="C45" s="8"/>
      <c r="D45" s="8"/>
      <c r="E45" s="6"/>
      <c r="F45" s="10">
        <f>F43+F42+F40+F24+F9</f>
        <v>5465113</v>
      </c>
    </row>
  </sheetData>
  <mergeCells count="6">
    <mergeCell ref="A2:F2"/>
    <mergeCell ref="A4:F4"/>
    <mergeCell ref="A6:F6"/>
    <mergeCell ref="A11:F11"/>
    <mergeCell ref="A26:F26"/>
    <mergeCell ref="A41:F41"/>
  </mergeCell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2022-03-10T11:02:51Z</dcterms:created>
  <dcterms:modified xsi:type="dcterms:W3CDTF">2022-03-10T20:24:27Z</dcterms:modified>
</cp:coreProperties>
</file>