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  <c r="G12"/>
  <c r="G40"/>
  <c r="G31"/>
  <c r="G32"/>
  <c r="G30" l="1"/>
  <c r="G33" s="1"/>
  <c r="G19"/>
  <c r="G26"/>
  <c r="G25"/>
  <c r="G20" l="1"/>
  <c r="G18"/>
  <c r="G9"/>
  <c r="G10"/>
  <c r="G13"/>
  <c r="G8"/>
  <c r="G7"/>
  <c r="G21" l="1"/>
  <c r="G14"/>
  <c r="G42" l="1"/>
</calcChain>
</file>

<file path=xl/sharedStrings.xml><?xml version="1.0" encoding="utf-8"?>
<sst xmlns="http://schemas.openxmlformats.org/spreadsheetml/2006/main" count="67" uniqueCount="54">
  <si>
    <t>сада "Оранжевое лето"</t>
  </si>
  <si>
    <t>Посадочный материал</t>
  </si>
  <si>
    <t>Латинское название</t>
  </si>
  <si>
    <t>Площадь, м²</t>
  </si>
  <si>
    <t>Упаковка</t>
  </si>
  <si>
    <t>Количество, шт.</t>
  </si>
  <si>
    <t>Цена ед., руб.</t>
  </si>
  <si>
    <t>Итого по разделу</t>
  </si>
  <si>
    <t>Конструкции и МАФ</t>
  </si>
  <si>
    <t>Элемент</t>
  </si>
  <si>
    <t>Материалы</t>
  </si>
  <si>
    <t>Арка</t>
  </si>
  <si>
    <t>деревянные балки</t>
  </si>
  <si>
    <t>Грунты и прочие строительные материалы</t>
  </si>
  <si>
    <t>Материал</t>
  </si>
  <si>
    <t>Количество</t>
  </si>
  <si>
    <t>Работы по устройству сада и демонтажу, прочие</t>
  </si>
  <si>
    <t>Функциональное и декоративное освещение сада</t>
  </si>
  <si>
    <t>Устройство</t>
  </si>
  <si>
    <t>Наименование</t>
  </si>
  <si>
    <t>большие напольные светильники</t>
  </si>
  <si>
    <t>Светильник напольный</t>
  </si>
  <si>
    <t xml:space="preserve">Сумма, руб. </t>
  </si>
  <si>
    <t>Малина сорт "Золотая осень"</t>
  </si>
  <si>
    <t>Наименование растений</t>
  </si>
  <si>
    <t>возраст растения, лет</t>
  </si>
  <si>
    <t>Абрикос сорт "Медовый" или "Фаворит"</t>
  </si>
  <si>
    <t xml:space="preserve">Rubus idaeus </t>
  </si>
  <si>
    <t>Spiraea japonica </t>
  </si>
  <si>
    <t>Prunus armeniaca</t>
  </si>
  <si>
    <t>Спирея японская "Голден Принцесс"</t>
  </si>
  <si>
    <t>Гейхера гибридная</t>
  </si>
  <si>
    <t>Heuchera hybrida</t>
  </si>
  <si>
    <t xml:space="preserve"> Fragaria "Lipstick"</t>
  </si>
  <si>
    <t>Земляника декоративная  "Липстик"</t>
  </si>
  <si>
    <t>тонн</t>
  </si>
  <si>
    <t>Галька речная фр. 20 - 40 мм</t>
  </si>
  <si>
    <t>дерево</t>
  </si>
  <si>
    <t>Террасная доска из лиственницы</t>
  </si>
  <si>
    <t>м</t>
  </si>
  <si>
    <t>Количество, усл.ед.</t>
  </si>
  <si>
    <t>Садовые качели подвесные</t>
  </si>
  <si>
    <t>Монтаж выставочного сада</t>
  </si>
  <si>
    <t>Транспортные расходы</t>
  </si>
  <si>
    <t>Накладные расходы</t>
  </si>
  <si>
    <t>Демонтаж выставочного сада</t>
  </si>
  <si>
    <t>Электрогирлянда уличная</t>
  </si>
  <si>
    <t>Пеннисетум щетинистый</t>
  </si>
  <si>
    <t>Пеннисетум лисохвостный</t>
  </si>
  <si>
    <t>Pennisetum alopecuroides</t>
  </si>
  <si>
    <t>Pennisetum setaceum</t>
  </si>
  <si>
    <r>
      <t>Площадь, м</t>
    </r>
    <r>
      <rPr>
        <sz val="12"/>
        <color rgb="FF000000"/>
        <rFont val="Times New Roman"/>
        <family val="1"/>
        <charset val="204"/>
      </rPr>
      <t>²</t>
    </r>
  </si>
  <si>
    <t>Стоимость (сумма) проекта, руб</t>
  </si>
  <si>
    <t xml:space="preserve">Смета (с примерной стоимостью) для реализации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</si>
</sst>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horizontal="center"/>
    </xf>
    <xf numFmtId="0" fontId="2" fillId="0" borderId="0"/>
  </cellStyleXfs>
  <cellXfs count="55">
    <xf numFmtId="0" fontId="0" fillId="0" borderId="0" xfId="0"/>
    <xf numFmtId="2" fontId="3" fillId="0" borderId="3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/>
    <xf numFmtId="164" fontId="3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6" fillId="0" borderId="6" xfId="0" applyNumberFormat="1" applyFont="1" applyBorder="1"/>
    <xf numFmtId="2" fontId="3" fillId="0" borderId="7" xfId="0" applyNumberFormat="1" applyFont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/>
    </xf>
    <xf numFmtId="0" fontId="5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right"/>
    </xf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 vertical="top"/>
    </xf>
    <xf numFmtId="0" fontId="5" fillId="0" borderId="0" xfId="1" applyFont="1" applyBorder="1" applyAlignment="1">
      <alignment horizontal="left"/>
    </xf>
    <xf numFmtId="0" fontId="7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left"/>
    </xf>
    <xf numFmtId="0" fontId="7" fillId="0" borderId="1" xfId="2" applyFont="1" applyBorder="1" applyAlignment="1">
      <alignment horizontal="left" vertical="top"/>
    </xf>
    <xf numFmtId="0" fontId="5" fillId="0" borderId="1" xfId="1" applyFont="1" applyBorder="1" applyAlignment="1">
      <alignment horizontal="left"/>
    </xf>
    <xf numFmtId="0" fontId="7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7" fillId="0" borderId="3" xfId="2" applyFont="1" applyBorder="1" applyAlignment="1">
      <alignment horizontal="left" vertical="top"/>
    </xf>
    <xf numFmtId="0" fontId="5" fillId="0" borderId="3" xfId="1" applyFont="1" applyBorder="1" applyAlignment="1">
      <alignment horizontal="left"/>
    </xf>
    <xf numFmtId="0" fontId="7" fillId="0" borderId="3" xfId="2" applyFont="1" applyBorder="1" applyAlignment="1">
      <alignment horizontal="left" vertical="center"/>
    </xf>
    <xf numFmtId="0" fontId="4" fillId="0" borderId="1" xfId="2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5" xfId="2" applyFont="1" applyBorder="1" applyAlignment="1">
      <alignment horizontal="left" vertical="top"/>
    </xf>
    <xf numFmtId="0" fontId="8" fillId="0" borderId="5" xfId="1" applyFont="1" applyBorder="1" applyAlignment="1">
      <alignment horizontal="left"/>
    </xf>
    <xf numFmtId="0" fontId="4" fillId="0" borderId="5" xfId="2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9" xfId="2" applyFont="1" applyBorder="1" applyAlignment="1">
      <alignment horizontal="left"/>
    </xf>
    <xf numFmtId="0" fontId="9" fillId="0" borderId="4" xfId="2" applyFont="1" applyBorder="1" applyAlignment="1">
      <alignment horizontal="left"/>
    </xf>
    <xf numFmtId="0" fontId="10" fillId="0" borderId="5" xfId="2" applyFont="1" applyBorder="1" applyAlignment="1">
      <alignment horizontal="left" vertical="top"/>
    </xf>
    <xf numFmtId="0" fontId="11" fillId="0" borderId="5" xfId="1" applyFont="1" applyBorder="1" applyAlignment="1">
      <alignment horizontal="left"/>
    </xf>
    <xf numFmtId="0" fontId="10" fillId="0" borderId="5" xfId="2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left"/>
    </xf>
    <xf numFmtId="0" fontId="12" fillId="0" borderId="0" xfId="0" applyFont="1"/>
    <xf numFmtId="164" fontId="9" fillId="0" borderId="6" xfId="0" applyNumberFormat="1" applyFont="1" applyBorder="1" applyAlignment="1">
      <alignment horizontal="right"/>
    </xf>
    <xf numFmtId="0" fontId="13" fillId="0" borderId="0" xfId="0" applyFont="1"/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4" xfId="2" applyFont="1" applyBorder="1" applyAlignment="1">
      <alignment horizontal="left"/>
    </xf>
    <xf numFmtId="0" fontId="4" fillId="0" borderId="5" xfId="2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tabSelected="1" workbookViewId="0">
      <selection activeCell="A14" sqref="A14:XFD14"/>
    </sheetView>
  </sheetViews>
  <sheetFormatPr defaultRowHeight="15.75"/>
  <cols>
    <col min="1" max="1" width="35.5703125" style="5" customWidth="1"/>
    <col min="2" max="2" width="32.28515625" style="5" customWidth="1"/>
    <col min="3" max="3" width="16.28515625" style="5" customWidth="1"/>
    <col min="4" max="4" width="15" style="5" customWidth="1"/>
    <col min="5" max="5" width="15.42578125" style="5" customWidth="1"/>
    <col min="6" max="6" width="14.28515625" style="5" customWidth="1"/>
    <col min="7" max="7" width="18.5703125" style="5" customWidth="1"/>
    <col min="8" max="16384" width="9.140625" style="5"/>
  </cols>
  <sheetData>
    <row r="2" spans="1:7" ht="18.75">
      <c r="A2" s="50" t="s">
        <v>53</v>
      </c>
    </row>
    <row r="3" spans="1:7" ht="18.75">
      <c r="A3" s="50" t="s">
        <v>0</v>
      </c>
    </row>
    <row r="5" spans="1:7">
      <c r="A5" s="6" t="s">
        <v>1</v>
      </c>
      <c r="B5" s="7"/>
      <c r="C5" s="7"/>
      <c r="D5" s="7"/>
      <c r="E5" s="7"/>
      <c r="F5" s="7"/>
      <c r="G5" s="7"/>
    </row>
    <row r="6" spans="1:7" ht="31.5" customHeight="1">
      <c r="A6" s="2" t="s">
        <v>24</v>
      </c>
      <c r="B6" s="8" t="s">
        <v>2</v>
      </c>
      <c r="C6" s="8" t="s">
        <v>3</v>
      </c>
      <c r="D6" s="2" t="s">
        <v>25</v>
      </c>
      <c r="E6" s="8" t="s">
        <v>5</v>
      </c>
      <c r="F6" s="8" t="s">
        <v>6</v>
      </c>
      <c r="G6" s="8" t="s">
        <v>22</v>
      </c>
    </row>
    <row r="7" spans="1:7" ht="31.5">
      <c r="A7" s="2" t="s">
        <v>26</v>
      </c>
      <c r="B7" s="9" t="s">
        <v>29</v>
      </c>
      <c r="C7" s="8">
        <v>1</v>
      </c>
      <c r="D7" s="8">
        <v>5</v>
      </c>
      <c r="E7" s="8">
        <v>3</v>
      </c>
      <c r="F7" s="10">
        <v>1200</v>
      </c>
      <c r="G7" s="10">
        <f>E7*F7</f>
        <v>3600</v>
      </c>
    </row>
    <row r="8" spans="1:7">
      <c r="A8" s="8" t="s">
        <v>31</v>
      </c>
      <c r="B8" s="9" t="s">
        <v>32</v>
      </c>
      <c r="C8" s="8">
        <v>2</v>
      </c>
      <c r="D8" s="8">
        <v>2</v>
      </c>
      <c r="E8" s="8">
        <v>120</v>
      </c>
      <c r="F8" s="10">
        <v>250</v>
      </c>
      <c r="G8" s="10">
        <f>E8*F8</f>
        <v>30000</v>
      </c>
    </row>
    <row r="9" spans="1:7">
      <c r="A9" s="8" t="s">
        <v>34</v>
      </c>
      <c r="B9" s="9" t="s">
        <v>33</v>
      </c>
      <c r="C9" s="8">
        <v>3.5</v>
      </c>
      <c r="D9" s="8">
        <v>2</v>
      </c>
      <c r="E9" s="8">
        <v>245</v>
      </c>
      <c r="F9" s="10">
        <v>50</v>
      </c>
      <c r="G9" s="10">
        <f>E9*F9</f>
        <v>12250</v>
      </c>
    </row>
    <row r="10" spans="1:7">
      <c r="A10" s="8" t="s">
        <v>23</v>
      </c>
      <c r="B10" s="11" t="s">
        <v>27</v>
      </c>
      <c r="C10" s="8">
        <v>0.3</v>
      </c>
      <c r="D10" s="12">
        <v>3</v>
      </c>
      <c r="E10" s="8">
        <v>14</v>
      </c>
      <c r="F10" s="10">
        <v>350</v>
      </c>
      <c r="G10" s="10">
        <f t="shared" ref="G10:G13" si="0">E10*F10</f>
        <v>4900</v>
      </c>
    </row>
    <row r="11" spans="1:7">
      <c r="A11" s="8" t="s">
        <v>48</v>
      </c>
      <c r="B11" s="11" t="s">
        <v>49</v>
      </c>
      <c r="C11" s="8">
        <v>0.9</v>
      </c>
      <c r="D11" s="12">
        <v>3</v>
      </c>
      <c r="E11" s="8">
        <v>2</v>
      </c>
      <c r="F11" s="10">
        <v>400</v>
      </c>
      <c r="G11" s="10">
        <f t="shared" si="0"/>
        <v>800</v>
      </c>
    </row>
    <row r="12" spans="1:7">
      <c r="A12" s="8" t="s">
        <v>47</v>
      </c>
      <c r="B12" s="11" t="s">
        <v>50</v>
      </c>
      <c r="C12" s="8">
        <v>0.9</v>
      </c>
      <c r="D12" s="12">
        <v>3</v>
      </c>
      <c r="E12" s="8">
        <v>2</v>
      </c>
      <c r="F12" s="10">
        <v>400</v>
      </c>
      <c r="G12" s="10">
        <f t="shared" si="0"/>
        <v>800</v>
      </c>
    </row>
    <row r="13" spans="1:7" ht="16.5" thickBot="1">
      <c r="A13" s="8" t="s">
        <v>30</v>
      </c>
      <c r="B13" s="9" t="s">
        <v>28</v>
      </c>
      <c r="C13" s="8">
        <v>0.5</v>
      </c>
      <c r="D13" s="8">
        <v>5</v>
      </c>
      <c r="E13" s="8">
        <v>6</v>
      </c>
      <c r="F13" s="10">
        <v>800</v>
      </c>
      <c r="G13" s="10">
        <f t="shared" si="0"/>
        <v>4800</v>
      </c>
    </row>
    <row r="14" spans="1:7" ht="16.5" thickBot="1">
      <c r="A14" s="51" t="s">
        <v>7</v>
      </c>
      <c r="B14" s="52"/>
      <c r="C14" s="52"/>
      <c r="D14" s="52"/>
      <c r="E14" s="52"/>
      <c r="F14" s="52"/>
      <c r="G14" s="15">
        <f>SUM(G7:G13)</f>
        <v>57150</v>
      </c>
    </row>
    <row r="15" spans="1:7" ht="18" customHeight="1"/>
    <row r="16" spans="1:7">
      <c r="A16" s="6" t="s">
        <v>8</v>
      </c>
      <c r="B16" s="7"/>
      <c r="C16" s="7"/>
      <c r="D16" s="7"/>
      <c r="E16" s="7"/>
      <c r="F16" s="7"/>
      <c r="G16" s="7"/>
    </row>
    <row r="17" spans="1:7">
      <c r="A17" s="8" t="s">
        <v>9</v>
      </c>
      <c r="B17" s="8" t="s">
        <v>10</v>
      </c>
      <c r="C17" s="8" t="s">
        <v>51</v>
      </c>
      <c r="D17" s="8" t="s">
        <v>4</v>
      </c>
      <c r="E17" s="8" t="s">
        <v>40</v>
      </c>
      <c r="F17" s="8" t="s">
        <v>6</v>
      </c>
      <c r="G17" s="8" t="s">
        <v>22</v>
      </c>
    </row>
    <row r="18" spans="1:7">
      <c r="A18" s="8" t="s">
        <v>11</v>
      </c>
      <c r="B18" s="2" t="s">
        <v>12</v>
      </c>
      <c r="C18" s="8">
        <v>0.4</v>
      </c>
      <c r="D18" s="8">
        <v>3</v>
      </c>
      <c r="E18" s="8">
        <v>3</v>
      </c>
      <c r="F18" s="10">
        <v>6600</v>
      </c>
      <c r="G18" s="10">
        <f>E18*F18</f>
        <v>19800</v>
      </c>
    </row>
    <row r="19" spans="1:7">
      <c r="A19" s="3" t="s">
        <v>38</v>
      </c>
      <c r="B19" s="2" t="s">
        <v>37</v>
      </c>
      <c r="C19" s="8">
        <v>0.35</v>
      </c>
      <c r="D19" s="8" t="s">
        <v>39</v>
      </c>
      <c r="E19" s="8">
        <v>0.35</v>
      </c>
      <c r="F19" s="16">
        <v>4500</v>
      </c>
      <c r="G19" s="10">
        <f>E19*F19</f>
        <v>1575</v>
      </c>
    </row>
    <row r="20" spans="1:7" ht="16.5" thickBot="1">
      <c r="A20" s="13" t="s">
        <v>41</v>
      </c>
      <c r="B20" s="4" t="s">
        <v>12</v>
      </c>
      <c r="C20" s="13">
        <v>0.3</v>
      </c>
      <c r="D20" s="13"/>
      <c r="E20" s="13">
        <v>1</v>
      </c>
      <c r="F20" s="14">
        <v>30400</v>
      </c>
      <c r="G20" s="14">
        <f t="shared" ref="G20" si="1">E20*F20</f>
        <v>30400</v>
      </c>
    </row>
    <row r="21" spans="1:7" ht="16.5" thickBot="1">
      <c r="A21" s="51" t="s">
        <v>7</v>
      </c>
      <c r="B21" s="52"/>
      <c r="C21" s="52"/>
      <c r="D21" s="52"/>
      <c r="E21" s="52"/>
      <c r="F21" s="52"/>
      <c r="G21" s="17">
        <f>SUM(G18:G20)</f>
        <v>51775</v>
      </c>
    </row>
    <row r="22" spans="1:7">
      <c r="A22" s="7"/>
      <c r="B22" s="7"/>
      <c r="C22" s="7"/>
      <c r="D22" s="7"/>
      <c r="E22" s="7"/>
      <c r="F22" s="7"/>
      <c r="G22" s="7"/>
    </row>
    <row r="23" spans="1:7">
      <c r="A23" s="6" t="s">
        <v>13</v>
      </c>
      <c r="B23" s="7"/>
      <c r="C23" s="18"/>
      <c r="D23" s="7"/>
      <c r="E23" s="7"/>
      <c r="F23" s="7"/>
      <c r="G23" s="7"/>
    </row>
    <row r="24" spans="1:7">
      <c r="A24" s="8" t="s">
        <v>14</v>
      </c>
      <c r="B24" s="8"/>
      <c r="C24" s="19" t="s">
        <v>15</v>
      </c>
      <c r="D24" s="8"/>
      <c r="E24" s="8"/>
      <c r="F24" s="8" t="s">
        <v>6</v>
      </c>
      <c r="G24" s="8" t="s">
        <v>22</v>
      </c>
    </row>
    <row r="25" spans="1:7" ht="16.5" thickBot="1">
      <c r="A25" s="13" t="s">
        <v>36</v>
      </c>
      <c r="B25" s="4"/>
      <c r="C25" s="13">
        <v>4.2</v>
      </c>
      <c r="D25" s="13" t="s">
        <v>35</v>
      </c>
      <c r="E25" s="13">
        <v>0.48</v>
      </c>
      <c r="F25" s="1">
        <v>8200</v>
      </c>
      <c r="G25" s="14">
        <f>E25*F25</f>
        <v>3936</v>
      </c>
    </row>
    <row r="26" spans="1:7" ht="16.5" thickBot="1">
      <c r="A26" s="53" t="s">
        <v>7</v>
      </c>
      <c r="B26" s="54"/>
      <c r="C26" s="54"/>
      <c r="D26" s="54"/>
      <c r="E26" s="54"/>
      <c r="F26" s="54"/>
      <c r="G26" s="20">
        <f>SUM(G25)</f>
        <v>3936</v>
      </c>
    </row>
    <row r="27" spans="1:7">
      <c r="A27" s="21"/>
      <c r="B27" s="22"/>
      <c r="C27" s="23"/>
      <c r="D27" s="24"/>
      <c r="E27" s="24"/>
      <c r="F27" s="7"/>
      <c r="G27" s="7"/>
    </row>
    <row r="28" spans="1:7">
      <c r="A28" s="25" t="s">
        <v>17</v>
      </c>
      <c r="B28" s="22"/>
      <c r="C28" s="23"/>
      <c r="D28" s="24"/>
      <c r="E28" s="24"/>
      <c r="F28" s="7"/>
      <c r="G28" s="7"/>
    </row>
    <row r="29" spans="1:7">
      <c r="A29" s="8" t="s">
        <v>18</v>
      </c>
      <c r="B29" s="26" t="s">
        <v>19</v>
      </c>
      <c r="C29" s="27" t="s">
        <v>5</v>
      </c>
      <c r="D29" s="28"/>
      <c r="E29" s="28"/>
      <c r="F29" s="8" t="s">
        <v>6</v>
      </c>
      <c r="G29" s="8" t="s">
        <v>22</v>
      </c>
    </row>
    <row r="30" spans="1:7">
      <c r="A30" s="29" t="s">
        <v>46</v>
      </c>
      <c r="B30" s="26"/>
      <c r="C30" s="27">
        <v>3</v>
      </c>
      <c r="D30" s="28"/>
      <c r="E30" s="28"/>
      <c r="F30" s="10">
        <v>1800</v>
      </c>
      <c r="G30" s="10">
        <f>C30*F30</f>
        <v>5400</v>
      </c>
    </row>
    <row r="31" spans="1:7">
      <c r="A31" s="29" t="s">
        <v>20</v>
      </c>
      <c r="B31" s="26"/>
      <c r="C31" s="27">
        <v>3</v>
      </c>
      <c r="D31" s="28"/>
      <c r="E31" s="28"/>
      <c r="F31" s="10">
        <v>1200</v>
      </c>
      <c r="G31" s="10">
        <f t="shared" ref="G31:G32" si="2">C31*F31</f>
        <v>3600</v>
      </c>
    </row>
    <row r="32" spans="1:7" ht="16.5" thickBot="1">
      <c r="A32" s="30" t="s">
        <v>21</v>
      </c>
      <c r="B32" s="31"/>
      <c r="C32" s="32">
        <v>10</v>
      </c>
      <c r="D32" s="33"/>
      <c r="E32" s="33"/>
      <c r="F32" s="14">
        <v>100</v>
      </c>
      <c r="G32" s="14">
        <f t="shared" si="2"/>
        <v>1000</v>
      </c>
    </row>
    <row r="33" spans="1:7" ht="16.5" thickBot="1">
      <c r="A33" s="53" t="s">
        <v>7</v>
      </c>
      <c r="B33" s="54"/>
      <c r="C33" s="54"/>
      <c r="D33" s="54"/>
      <c r="E33" s="54"/>
      <c r="F33" s="54"/>
      <c r="G33" s="20">
        <f>SUM(G30:G32)</f>
        <v>10000</v>
      </c>
    </row>
    <row r="35" spans="1:7">
      <c r="A35" s="34" t="s">
        <v>16</v>
      </c>
      <c r="B35" s="26"/>
      <c r="C35" s="27"/>
      <c r="D35" s="28"/>
      <c r="E35" s="28"/>
      <c r="F35" s="8"/>
      <c r="G35" s="13" t="s">
        <v>22</v>
      </c>
    </row>
    <row r="36" spans="1:7">
      <c r="A36" s="2" t="s">
        <v>42</v>
      </c>
      <c r="B36" s="26"/>
      <c r="C36" s="27"/>
      <c r="D36" s="28"/>
      <c r="E36" s="28"/>
      <c r="F36" s="35"/>
      <c r="G36" s="2">
        <v>30000</v>
      </c>
    </row>
    <row r="37" spans="1:7">
      <c r="A37" s="2" t="s">
        <v>43</v>
      </c>
      <c r="B37" s="26"/>
      <c r="C37" s="27"/>
      <c r="D37" s="28"/>
      <c r="E37" s="28"/>
      <c r="F37" s="35"/>
      <c r="G37" s="2">
        <v>15000</v>
      </c>
    </row>
    <row r="38" spans="1:7">
      <c r="A38" s="2" t="s">
        <v>44</v>
      </c>
      <c r="B38" s="26"/>
      <c r="C38" s="27"/>
      <c r="D38" s="28"/>
      <c r="E38" s="28"/>
      <c r="F38" s="35"/>
      <c r="G38" s="2">
        <v>10000</v>
      </c>
    </row>
    <row r="39" spans="1:7" ht="16.5" thickBot="1">
      <c r="A39" s="2" t="s">
        <v>45</v>
      </c>
      <c r="B39" s="31"/>
      <c r="C39" s="32"/>
      <c r="D39" s="33"/>
      <c r="E39" s="33"/>
      <c r="F39" s="36"/>
      <c r="G39" s="4">
        <v>15000</v>
      </c>
    </row>
    <row r="40" spans="1:7" ht="16.5" thickBot="1">
      <c r="A40" s="42" t="s">
        <v>7</v>
      </c>
      <c r="B40" s="37"/>
      <c r="C40" s="38"/>
      <c r="D40" s="39"/>
      <c r="E40" s="39"/>
      <c r="F40" s="40"/>
      <c r="G40" s="20">
        <f>SUM(G36:G39)</f>
        <v>70000</v>
      </c>
    </row>
    <row r="41" spans="1:7" ht="16.5" thickBot="1">
      <c r="A41" s="21"/>
      <c r="B41" s="22"/>
      <c r="C41" s="23"/>
      <c r="D41" s="24"/>
      <c r="E41" s="24"/>
      <c r="F41" s="41"/>
      <c r="G41" s="41"/>
    </row>
    <row r="42" spans="1:7" s="48" customFormat="1" ht="19.5" thickBot="1">
      <c r="A42" s="43" t="s">
        <v>52</v>
      </c>
      <c r="B42" s="44"/>
      <c r="C42" s="45"/>
      <c r="D42" s="46"/>
      <c r="E42" s="46"/>
      <c r="F42" s="47"/>
      <c r="G42" s="49">
        <f>G40+G33+G26+G21+G14</f>
        <v>192861</v>
      </c>
    </row>
  </sheetData>
  <mergeCells count="4">
    <mergeCell ref="A14:F14"/>
    <mergeCell ref="A21:F21"/>
    <mergeCell ref="A26:F26"/>
    <mergeCell ref="A33:F33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2022-03-10T08:41:39Z</dcterms:modified>
</cp:coreProperties>
</file>