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28ADF039-E91E-6443-A469-D3AF1A3B57DE}" xr6:coauthVersionLast="47" xr6:coauthVersionMax="47" xr10:uidLastSave="{00000000-0000-0000-0000-000000000000}"/>
  <bookViews>
    <workbookView xWindow="0" yWindow="0" windowWidth="28800" windowHeight="18000" xr2:uid="{8A41FA37-5E80-3D4D-8D81-71B4D4C4061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H39" i="1" s="1"/>
  <c r="H36" i="1"/>
  <c r="H37" i="1"/>
  <c r="H35" i="1"/>
  <c r="H20" i="1"/>
  <c r="H25" i="1"/>
  <c r="H31" i="1"/>
  <c r="H24" i="1"/>
  <c r="H29" i="1"/>
  <c r="H26" i="1"/>
  <c r="H22" i="1"/>
  <c r="H23" i="1"/>
  <c r="H27" i="1"/>
  <c r="H28" i="1"/>
  <c r="H30" i="1"/>
  <c r="H21" i="1"/>
  <c r="H14" i="1"/>
  <c r="H4" i="1"/>
  <c r="H5" i="1"/>
  <c r="H6" i="1"/>
  <c r="H7" i="1"/>
  <c r="H8" i="1"/>
  <c r="H9" i="1"/>
  <c r="H10" i="1"/>
  <c r="H11" i="1"/>
  <c r="H12" i="1"/>
  <c r="H13" i="1"/>
  <c r="H15" i="1"/>
  <c r="H16" i="1"/>
  <c r="H3" i="1"/>
  <c r="H32" i="1" l="1"/>
  <c r="H17" i="1"/>
  <c r="H33" i="1" l="1"/>
</calcChain>
</file>

<file path=xl/sharedStrings.xml><?xml version="1.0" encoding="utf-8"?>
<sst xmlns="http://schemas.openxmlformats.org/spreadsheetml/2006/main" count="80" uniqueCount="74">
  <si>
    <t>Ассотриментная ведомость</t>
  </si>
  <si>
    <t>№</t>
  </si>
  <si>
    <t>Название</t>
  </si>
  <si>
    <t>Латинское название</t>
  </si>
  <si>
    <t>Высота, м</t>
  </si>
  <si>
    <t>Цена</t>
  </si>
  <si>
    <t>Стоимость</t>
  </si>
  <si>
    <t>Строительные материалы</t>
  </si>
  <si>
    <t>Итого:</t>
  </si>
  <si>
    <t>Наименование</t>
  </si>
  <si>
    <t xml:space="preserve">Количество, шт </t>
  </si>
  <si>
    <r>
      <t xml:space="preserve">Алиссум ампельный </t>
    </r>
    <r>
      <rPr>
        <i/>
        <sz val="12"/>
        <color theme="1"/>
        <rFont val="Calibri"/>
        <family val="2"/>
        <scheme val="minor"/>
      </rPr>
      <t>'clear cristall'</t>
    </r>
  </si>
  <si>
    <t>Барбарис Тунберга 'red chief'</t>
  </si>
  <si>
    <t>Berberis Thunbergii 'Red Chief'</t>
  </si>
  <si>
    <t>Alyssum maritimum 'Clear Cristall'</t>
  </si>
  <si>
    <r>
      <t xml:space="preserve">Вереск обыкновенный </t>
    </r>
    <r>
      <rPr>
        <i/>
        <sz val="12"/>
        <color theme="1"/>
        <rFont val="Calibri"/>
        <family val="2"/>
        <scheme val="minor"/>
      </rPr>
      <t>'gold haze'</t>
    </r>
  </si>
  <si>
    <t>Calluna vulgaris 'Gold Haze'</t>
  </si>
  <si>
    <r>
      <t xml:space="preserve">Ветреница корончатая </t>
    </r>
    <r>
      <rPr>
        <i/>
        <sz val="12"/>
        <color theme="1"/>
        <rFont val="Calibri"/>
        <family val="2"/>
        <scheme val="minor"/>
      </rPr>
      <t>'de caen'</t>
    </r>
  </si>
  <si>
    <t>Anemona coronaria 'De Caen'</t>
  </si>
  <si>
    <t>Ulmus glabra 'Camperdownii'</t>
  </si>
  <si>
    <r>
      <t xml:space="preserve">Вяз шершавый </t>
    </r>
    <r>
      <rPr>
        <i/>
        <sz val="12"/>
        <color theme="1"/>
        <rFont val="Calibri"/>
        <family val="2"/>
        <scheme val="minor"/>
      </rPr>
      <t>'camperdownii'</t>
    </r>
  </si>
  <si>
    <t>Gypsophila paniculata 'Compacta plena'</t>
  </si>
  <si>
    <r>
      <t xml:space="preserve">Гипсофила метельчатая </t>
    </r>
    <r>
      <rPr>
        <i/>
        <sz val="12"/>
        <color theme="1"/>
        <rFont val="Calibri"/>
        <family val="2"/>
        <scheme val="minor"/>
      </rPr>
      <t>'compacta plena'</t>
    </r>
  </si>
  <si>
    <t>Клематис маньчжурский</t>
  </si>
  <si>
    <t>Clematis recta var. manchjurica</t>
  </si>
  <si>
    <t>Kochia var. childsii 'Sultan'</t>
  </si>
  <si>
    <r>
      <t xml:space="preserve">Плющ обыкновенный </t>
    </r>
    <r>
      <rPr>
        <i/>
        <sz val="12"/>
        <color theme="1"/>
        <rFont val="Calibri"/>
        <family val="2"/>
        <scheme val="minor"/>
      </rPr>
      <t>'dragon claw'</t>
    </r>
  </si>
  <si>
    <t>Hedera helix 'Dragon Claw'</t>
  </si>
  <si>
    <t>Primula elatior 'Colossea'</t>
  </si>
  <si>
    <r>
      <t xml:space="preserve">Самшит вечнозеленый </t>
    </r>
    <r>
      <rPr>
        <i/>
        <sz val="12"/>
        <color theme="1"/>
        <rFont val="Calibri"/>
        <family val="2"/>
        <scheme val="minor"/>
      </rPr>
      <t>'elegans'</t>
    </r>
  </si>
  <si>
    <t>Buxus sempervirens 'Elegans'</t>
  </si>
  <si>
    <r>
      <t xml:space="preserve">Фиалка рогатая </t>
    </r>
    <r>
      <rPr>
        <i/>
        <sz val="12"/>
        <color theme="1"/>
        <rFont val="Calibri"/>
        <family val="2"/>
        <scheme val="minor"/>
      </rPr>
      <t>'foxbrook cream'</t>
    </r>
  </si>
  <si>
    <t>Viola cornuta 'Boughton Blue'</t>
  </si>
  <si>
    <t>Viola cornuta 'Foxbrook Cream'</t>
  </si>
  <si>
    <r>
      <t xml:space="preserve">Фиалка рогатая </t>
    </r>
    <r>
      <rPr>
        <i/>
        <sz val="12"/>
        <color theme="1"/>
        <rFont val="Calibri"/>
        <family val="2"/>
        <scheme val="minor"/>
      </rPr>
      <t>'boughton blue'</t>
    </r>
  </si>
  <si>
    <r>
      <t xml:space="preserve">Примула высокая </t>
    </r>
    <r>
      <rPr>
        <i/>
        <sz val="12"/>
        <color theme="1"/>
        <rFont val="Calibri"/>
        <family val="2"/>
        <scheme val="minor"/>
      </rPr>
      <t>'colossea'</t>
    </r>
  </si>
  <si>
    <r>
      <t xml:space="preserve">Кохия Чайлдса </t>
    </r>
    <r>
      <rPr>
        <i/>
        <sz val="12"/>
        <color theme="1"/>
        <rFont val="Calibri"/>
        <family val="2"/>
        <scheme val="minor"/>
      </rPr>
      <t>'sultan'</t>
    </r>
  </si>
  <si>
    <r>
      <t xml:space="preserve">Ценерария приморская </t>
    </r>
    <r>
      <rPr>
        <i/>
        <sz val="12"/>
        <color theme="1"/>
        <rFont val="Calibri"/>
        <family val="2"/>
        <scheme val="minor"/>
      </rPr>
      <t>'silver lace'</t>
    </r>
  </si>
  <si>
    <t>Cineraria maritima 'Silver Lace'</t>
  </si>
  <si>
    <t>Итоговая стоимость:</t>
  </si>
  <si>
    <t>Артикул</t>
  </si>
  <si>
    <t>Ссылка на поставщика</t>
  </si>
  <si>
    <t>Норма посадки, шт/м2</t>
  </si>
  <si>
    <t>Грунт универсальный Забота, 10 л</t>
  </si>
  <si>
    <t>https://www.castorama.ru/grunt-universal-nyj-zabota-10-l</t>
  </si>
  <si>
    <t>Семена газонной травы Северный сад, 850 г</t>
  </si>
  <si>
    <t>https://www.castorama.ru/semena-gazonnoj-travy-severnyj-sad-850-g</t>
  </si>
  <si>
    <t>Брусок 3000 х 30 х 20 мм</t>
  </si>
  <si>
    <t>https://www.castorama.ru/brusok-3000-h-30-h-20-mm</t>
  </si>
  <si>
    <t>Саморез универсальный потайной 2,5 х 10 мм, желтый, 25 шт.</t>
  </si>
  <si>
    <t xml:space="preserve">https://www.castorama.ru/samorez-universal-nyj-potajnoj-2-5-h-10-mm-zheltyj-25-sht </t>
  </si>
  <si>
    <t>Песок строительный Вита Лит, 30 кг</t>
  </si>
  <si>
    <t xml:space="preserve">https://www.castorama.ru/pesok-stroitel-nyj-vita-lit-30-kg </t>
  </si>
  <si>
    <t>Светильник уличный встраиваемый Blooma Coldstrip 74719 10 х LED х 2 Вт, хром</t>
  </si>
  <si>
    <t xml:space="preserve">https://www.castorama.ru/svetil-nik-ulichnyj-vstraivaemyj-blooma-coldstrip-74719-10-h-led-h-2-vt-hrom </t>
  </si>
  <si>
    <t>Светодиодная лампа филаментная Diall 1 х E27 х 5,5 Вт, теплый свет, 120 х 80 мм</t>
  </si>
  <si>
    <t xml:space="preserve">https://www.castorama.ru/svetodiodnaja-lampa-filamentnaja-diall-1-h-e27-h-5-5-vt-teplyj-svet-120-h-80-mm </t>
  </si>
  <si>
    <t>Кабель Electraline ТВ коаксиальный 1 мм сталь+медь 25 м, белый</t>
  </si>
  <si>
    <t xml:space="preserve">https://www.castorama.ru/kabel-electraline-tv-koaksil-nyj-1-mm-stal-med-25-m-belyj </t>
  </si>
  <si>
    <t>Шнур-подвес Navigator 1 х E27 х 60 Вт черный</t>
  </si>
  <si>
    <t xml:space="preserve">https://www.castorama.ru/shnur-podves-navigator-1-h-e27-chernyj </t>
  </si>
  <si>
    <t>Террасная доска Blooma 2400 х 144 х 27 мм, сосна, натуральная</t>
  </si>
  <si>
    <t xml:space="preserve">https://www.castorama.ru/terrasnaja-doska-blooma-2400-h-144-h-27-mm-zelenaja </t>
  </si>
  <si>
    <t>Краска аэрозольная East Brand Coralino, черная глянцевая, 520 мл</t>
  </si>
  <si>
    <t>https://www.castorama.ru/kraska-ajerozol-naja-coralino-chernaja-gljancevaja-520-ml</t>
  </si>
  <si>
    <t>Блок газобетонный Д500, 625 х 250 х 200 мм</t>
  </si>
  <si>
    <t xml:space="preserve">https://www.castorama.ru/blok-gazobetonnyj-d500-625-h-250-h-200-mm </t>
  </si>
  <si>
    <t xml:space="preserve"> </t>
  </si>
  <si>
    <t>20% от стоимости проекта</t>
  </si>
  <si>
    <t>Стоимость проекта:</t>
  </si>
  <si>
    <t>Строительные работы</t>
  </si>
  <si>
    <t>Монтаж и демонтаж</t>
  </si>
  <si>
    <t>Доставка посадочного материала</t>
  </si>
  <si>
    <t>Доставка строительных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</si>
</sst>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libri (Основной текст)"/>
      <charset val="204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0" fillId="0" borderId="0" xfId="0" applyBorder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4" fillId="0" borderId="3" xfId="1" applyBorder="1" applyAlignment="1">
      <alignment horizontal="lef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3" fontId="0" fillId="0" borderId="1" xfId="0" applyNumberFormat="1" applyBorder="1"/>
    <xf numFmtId="0" fontId="0" fillId="0" borderId="4" xfId="0" applyBorder="1"/>
    <xf numFmtId="0" fontId="4" fillId="0" borderId="1" xfId="1" applyBorder="1" applyAlignment="1">
      <alignment horizontal="left"/>
    </xf>
    <xf numFmtId="0" fontId="5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8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storama.ru/kabel-electraline-tv-koaksil-nyj-1-mm-stal-med-25-m-belyj" TargetMode="External"/><Relationship Id="rId3" Type="http://schemas.openxmlformats.org/officeDocument/2006/relationships/hyperlink" Target="https://www.castorama.ru/semena-gazonnoj-travy-severnyj-sad-850-g" TargetMode="External"/><Relationship Id="rId7" Type="http://schemas.openxmlformats.org/officeDocument/2006/relationships/hyperlink" Target="https://www.castorama.ru/svetodiodnaja-lampa-filamentnaja-diall-1-h-e27-h-5-5-vt-teplyj-svet-120-h-80-mm" TargetMode="External"/><Relationship Id="rId2" Type="http://schemas.openxmlformats.org/officeDocument/2006/relationships/hyperlink" Target="https://www.castorama.ru/brusok-3000-h-30-h-20-mm" TargetMode="External"/><Relationship Id="rId1" Type="http://schemas.openxmlformats.org/officeDocument/2006/relationships/hyperlink" Target="https://www.castorama.ru/grunt-universal-nyj-zabota-10-l" TargetMode="External"/><Relationship Id="rId6" Type="http://schemas.openxmlformats.org/officeDocument/2006/relationships/hyperlink" Target="https://www.castorama.ru/svetil-nik-ulichnyj-vstraivaemyj-blooma-coldstrip-74719-10-h-led-h-2-vt-hrom" TargetMode="External"/><Relationship Id="rId11" Type="http://schemas.openxmlformats.org/officeDocument/2006/relationships/hyperlink" Target="https://www.castorama.ru/blok-gazobetonnyj-d500-625-h-250-h-200-mm" TargetMode="External"/><Relationship Id="rId5" Type="http://schemas.openxmlformats.org/officeDocument/2006/relationships/hyperlink" Target="https://www.castorama.ru/pesok-stroitel-nyj-vita-lit-30-kg" TargetMode="External"/><Relationship Id="rId10" Type="http://schemas.openxmlformats.org/officeDocument/2006/relationships/hyperlink" Target="https://www.castorama.ru/terrasnaja-doska-blooma-2400-h-144-h-27-mm-zelenaja" TargetMode="External"/><Relationship Id="rId4" Type="http://schemas.openxmlformats.org/officeDocument/2006/relationships/hyperlink" Target="https://www.castorama.ru/samorez-universal-nyj-potajnoj-2-5-h-10-mm-zheltyj-25-sht" TargetMode="External"/><Relationship Id="rId9" Type="http://schemas.openxmlformats.org/officeDocument/2006/relationships/hyperlink" Target="https://www.castorama.ru/shnur-podves-navigator-1-h-e27-cherny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56C1B-BB54-604A-87F9-A6D06132E7AA}">
  <dimension ref="A1:M39"/>
  <sheetViews>
    <sheetView tabSelected="1" workbookViewId="0">
      <selection activeCell="B3" sqref="B3"/>
    </sheetView>
  </sheetViews>
  <sheetFormatPr baseColWidth="10" defaultRowHeight="16" x14ac:dyDescent="0.2"/>
  <cols>
    <col min="2" max="2" width="35.5" customWidth="1"/>
    <col min="3" max="3" width="35.6640625" customWidth="1"/>
    <col min="5" max="5" width="24.83203125" customWidth="1"/>
    <col min="6" max="6" width="18.1640625" customWidth="1"/>
  </cols>
  <sheetData>
    <row r="1" spans="1:8" x14ac:dyDescent="0.2">
      <c r="A1" s="25" t="s">
        <v>0</v>
      </c>
      <c r="B1" s="25"/>
      <c r="C1" s="25"/>
      <c r="D1" s="25"/>
      <c r="E1" s="25"/>
      <c r="F1" s="25"/>
      <c r="G1" s="25"/>
      <c r="H1" s="25"/>
    </row>
    <row r="2" spans="1:8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42</v>
      </c>
      <c r="F2" s="1" t="s">
        <v>10</v>
      </c>
      <c r="G2" s="1" t="s">
        <v>5</v>
      </c>
      <c r="H2" s="1" t="s">
        <v>6</v>
      </c>
    </row>
    <row r="3" spans="1:8" x14ac:dyDescent="0.2">
      <c r="A3" s="1">
        <v>1</v>
      </c>
      <c r="B3" s="1" t="s">
        <v>11</v>
      </c>
      <c r="C3" s="5" t="s">
        <v>14</v>
      </c>
      <c r="D3" s="1">
        <v>0.35</v>
      </c>
      <c r="E3" s="1">
        <v>25</v>
      </c>
      <c r="F3" s="1">
        <v>35</v>
      </c>
      <c r="G3" s="1">
        <v>30</v>
      </c>
      <c r="H3" s="1">
        <f>F3*G3</f>
        <v>1050</v>
      </c>
    </row>
    <row r="4" spans="1:8" x14ac:dyDescent="0.2">
      <c r="A4" s="1">
        <v>2</v>
      </c>
      <c r="B4" s="1" t="s">
        <v>12</v>
      </c>
      <c r="C4" s="5" t="s">
        <v>13</v>
      </c>
      <c r="D4" s="1">
        <v>1.8</v>
      </c>
      <c r="E4" s="1">
        <v>3</v>
      </c>
      <c r="F4" s="1">
        <v>3</v>
      </c>
      <c r="G4" s="1">
        <v>650</v>
      </c>
      <c r="H4" s="1">
        <f t="shared" ref="H4:H16" si="0">F4*G4</f>
        <v>1950</v>
      </c>
    </row>
    <row r="5" spans="1:8" x14ac:dyDescent="0.2">
      <c r="A5" s="1">
        <v>3</v>
      </c>
      <c r="B5" s="1" t="s">
        <v>15</v>
      </c>
      <c r="C5" s="5" t="s">
        <v>16</v>
      </c>
      <c r="D5" s="1">
        <v>0.5</v>
      </c>
      <c r="E5" s="1">
        <v>12</v>
      </c>
      <c r="F5" s="1">
        <v>16</v>
      </c>
      <c r="G5" s="1">
        <v>600</v>
      </c>
      <c r="H5" s="1">
        <f t="shared" si="0"/>
        <v>9600</v>
      </c>
    </row>
    <row r="6" spans="1:8" x14ac:dyDescent="0.2">
      <c r="A6" s="1">
        <v>4</v>
      </c>
      <c r="B6" s="1" t="s">
        <v>17</v>
      </c>
      <c r="C6" s="5" t="s">
        <v>18</v>
      </c>
      <c r="D6" s="1">
        <v>0.2</v>
      </c>
      <c r="E6" s="1">
        <v>20</v>
      </c>
      <c r="F6" s="1">
        <v>38</v>
      </c>
      <c r="G6" s="1">
        <v>349</v>
      </c>
      <c r="H6" s="1">
        <f t="shared" si="0"/>
        <v>13262</v>
      </c>
    </row>
    <row r="7" spans="1:8" x14ac:dyDescent="0.2">
      <c r="A7" s="1">
        <v>5</v>
      </c>
      <c r="B7" s="1" t="s">
        <v>20</v>
      </c>
      <c r="C7" s="5" t="s">
        <v>19</v>
      </c>
      <c r="D7" s="1">
        <v>3.5</v>
      </c>
      <c r="E7" s="1">
        <v>1</v>
      </c>
      <c r="F7" s="1">
        <v>1</v>
      </c>
      <c r="G7" s="1">
        <v>4370</v>
      </c>
      <c r="H7" s="1">
        <f t="shared" si="0"/>
        <v>4370</v>
      </c>
    </row>
    <row r="8" spans="1:8" x14ac:dyDescent="0.2">
      <c r="A8" s="1">
        <v>6</v>
      </c>
      <c r="B8" s="1" t="s">
        <v>22</v>
      </c>
      <c r="C8" s="5" t="s">
        <v>21</v>
      </c>
      <c r="D8" s="1">
        <v>0.9</v>
      </c>
      <c r="E8" s="1">
        <v>11</v>
      </c>
      <c r="F8" s="1">
        <v>11</v>
      </c>
      <c r="G8" s="1">
        <v>500</v>
      </c>
      <c r="H8" s="1">
        <f t="shared" si="0"/>
        <v>5500</v>
      </c>
    </row>
    <row r="9" spans="1:8" x14ac:dyDescent="0.2">
      <c r="A9" s="1">
        <v>7</v>
      </c>
      <c r="B9" s="1" t="s">
        <v>23</v>
      </c>
      <c r="C9" s="5" t="s">
        <v>24</v>
      </c>
      <c r="D9" s="1">
        <v>1.5</v>
      </c>
      <c r="E9" s="1">
        <v>10</v>
      </c>
      <c r="F9" s="1">
        <v>16</v>
      </c>
      <c r="G9" s="1">
        <v>1620</v>
      </c>
      <c r="H9" s="1">
        <f t="shared" si="0"/>
        <v>25920</v>
      </c>
    </row>
    <row r="10" spans="1:8" x14ac:dyDescent="0.2">
      <c r="A10" s="1">
        <v>8</v>
      </c>
      <c r="B10" s="1" t="s">
        <v>36</v>
      </c>
      <c r="C10" s="6" t="s">
        <v>25</v>
      </c>
      <c r="D10" s="1">
        <v>1</v>
      </c>
      <c r="E10" s="1">
        <v>9</v>
      </c>
      <c r="F10" s="1">
        <v>6</v>
      </c>
      <c r="G10" s="1">
        <v>300</v>
      </c>
      <c r="H10" s="1">
        <f t="shared" si="0"/>
        <v>1800</v>
      </c>
    </row>
    <row r="11" spans="1:8" x14ac:dyDescent="0.2">
      <c r="A11" s="1">
        <v>9</v>
      </c>
      <c r="B11" s="1" t="s">
        <v>26</v>
      </c>
      <c r="C11" s="5" t="s">
        <v>27</v>
      </c>
      <c r="D11" s="1">
        <v>1.5</v>
      </c>
      <c r="E11" s="1">
        <v>10</v>
      </c>
      <c r="F11" s="1">
        <v>16</v>
      </c>
      <c r="G11" s="1">
        <v>450</v>
      </c>
      <c r="H11" s="1">
        <f t="shared" si="0"/>
        <v>7200</v>
      </c>
    </row>
    <row r="12" spans="1:8" x14ac:dyDescent="0.2">
      <c r="A12" s="1">
        <v>10</v>
      </c>
      <c r="B12" s="1" t="s">
        <v>35</v>
      </c>
      <c r="C12" s="5" t="s">
        <v>28</v>
      </c>
      <c r="D12" s="1">
        <v>0.3</v>
      </c>
      <c r="E12" s="1">
        <v>20</v>
      </c>
      <c r="F12" s="1">
        <v>30</v>
      </c>
      <c r="G12" s="1">
        <v>500</v>
      </c>
      <c r="H12" s="1">
        <f t="shared" si="0"/>
        <v>15000</v>
      </c>
    </row>
    <row r="13" spans="1:8" x14ac:dyDescent="0.2">
      <c r="A13" s="1">
        <v>11</v>
      </c>
      <c r="B13" s="1" t="s">
        <v>29</v>
      </c>
      <c r="C13" s="5" t="s">
        <v>30</v>
      </c>
      <c r="D13" s="1">
        <v>1</v>
      </c>
      <c r="E13" s="1">
        <v>4</v>
      </c>
      <c r="F13" s="1">
        <v>6</v>
      </c>
      <c r="G13" s="1">
        <v>400</v>
      </c>
      <c r="H13" s="1">
        <f t="shared" si="0"/>
        <v>2400</v>
      </c>
    </row>
    <row r="14" spans="1:8" x14ac:dyDescent="0.2">
      <c r="A14" s="1">
        <v>12</v>
      </c>
      <c r="B14" s="1" t="s">
        <v>34</v>
      </c>
      <c r="C14" s="5" t="s">
        <v>32</v>
      </c>
      <c r="D14" s="1">
        <v>0.25</v>
      </c>
      <c r="E14" s="1">
        <v>20</v>
      </c>
      <c r="F14" s="1">
        <v>15</v>
      </c>
      <c r="G14" s="1">
        <v>175</v>
      </c>
      <c r="H14" s="1">
        <f t="shared" si="0"/>
        <v>2625</v>
      </c>
    </row>
    <row r="15" spans="1:8" x14ac:dyDescent="0.2">
      <c r="A15" s="1">
        <v>13</v>
      </c>
      <c r="B15" s="1" t="s">
        <v>31</v>
      </c>
      <c r="C15" s="5" t="s">
        <v>33</v>
      </c>
      <c r="D15" s="1">
        <v>0.25</v>
      </c>
      <c r="E15" s="1">
        <v>20</v>
      </c>
      <c r="F15" s="1">
        <v>15</v>
      </c>
      <c r="G15" s="1">
        <v>175</v>
      </c>
      <c r="H15" s="1">
        <f t="shared" si="0"/>
        <v>2625</v>
      </c>
    </row>
    <row r="16" spans="1:8" x14ac:dyDescent="0.2">
      <c r="A16" s="1">
        <v>14</v>
      </c>
      <c r="B16" s="1" t="s">
        <v>37</v>
      </c>
      <c r="C16" s="5" t="s">
        <v>38</v>
      </c>
      <c r="D16" s="1">
        <v>0.45</v>
      </c>
      <c r="E16" s="1">
        <v>20</v>
      </c>
      <c r="F16" s="1">
        <v>38</v>
      </c>
      <c r="G16" s="1">
        <v>160</v>
      </c>
      <c r="H16" s="1">
        <f t="shared" si="0"/>
        <v>6080</v>
      </c>
    </row>
    <row r="17" spans="1:13" x14ac:dyDescent="0.2">
      <c r="A17" s="35" t="s">
        <v>8</v>
      </c>
      <c r="B17" s="35"/>
      <c r="C17" s="35"/>
      <c r="D17" s="35"/>
      <c r="E17" s="35"/>
      <c r="F17" s="35"/>
      <c r="G17" s="35"/>
      <c r="H17" s="17">
        <f>SUM(H3:H16)</f>
        <v>99382</v>
      </c>
    </row>
    <row r="18" spans="1:13" x14ac:dyDescent="0.2">
      <c r="A18" s="25" t="s">
        <v>7</v>
      </c>
      <c r="B18" s="25"/>
      <c r="C18" s="25"/>
      <c r="D18" s="25"/>
      <c r="E18" s="25"/>
      <c r="F18" s="25"/>
      <c r="G18" s="25"/>
      <c r="H18" s="25"/>
    </row>
    <row r="19" spans="1:13" x14ac:dyDescent="0.2">
      <c r="A19" s="1" t="s">
        <v>1</v>
      </c>
      <c r="B19" s="36" t="s">
        <v>9</v>
      </c>
      <c r="C19" s="37"/>
      <c r="D19" s="4" t="s">
        <v>40</v>
      </c>
      <c r="E19" s="8" t="s">
        <v>41</v>
      </c>
      <c r="F19" s="2" t="s">
        <v>10</v>
      </c>
      <c r="G19" s="1" t="s">
        <v>5</v>
      </c>
      <c r="H19" s="1" t="s">
        <v>6</v>
      </c>
    </row>
    <row r="20" spans="1:13" x14ac:dyDescent="0.2">
      <c r="A20" s="1">
        <v>1</v>
      </c>
      <c r="B20" s="38" t="s">
        <v>65</v>
      </c>
      <c r="C20" s="38"/>
      <c r="D20" s="11">
        <v>525786</v>
      </c>
      <c r="E20" s="10" t="s">
        <v>66</v>
      </c>
      <c r="F20" s="2">
        <v>27</v>
      </c>
      <c r="G20" s="1">
        <v>222</v>
      </c>
      <c r="H20" s="1">
        <f>F20*G20</f>
        <v>5994</v>
      </c>
    </row>
    <row r="21" spans="1:13" x14ac:dyDescent="0.2">
      <c r="A21" s="1">
        <v>2</v>
      </c>
      <c r="B21" s="38" t="s">
        <v>47</v>
      </c>
      <c r="C21" s="38"/>
      <c r="D21" s="11">
        <v>558569</v>
      </c>
      <c r="E21" s="10" t="s">
        <v>48</v>
      </c>
      <c r="F21" s="2">
        <v>48</v>
      </c>
      <c r="G21" s="1">
        <v>109</v>
      </c>
      <c r="H21" s="1">
        <f>F21*G21</f>
        <v>5232</v>
      </c>
    </row>
    <row r="22" spans="1:13" x14ac:dyDescent="0.2">
      <c r="A22" s="1">
        <v>3</v>
      </c>
      <c r="B22" s="38" t="s">
        <v>43</v>
      </c>
      <c r="C22" s="38"/>
      <c r="D22" s="12">
        <v>551498</v>
      </c>
      <c r="E22" s="10" t="s">
        <v>44</v>
      </c>
      <c r="F22" s="1">
        <v>10</v>
      </c>
      <c r="G22" s="1">
        <v>51</v>
      </c>
      <c r="H22" s="1">
        <f t="shared" ref="H22:H31" si="1">F22*G22</f>
        <v>510</v>
      </c>
    </row>
    <row r="23" spans="1:13" x14ac:dyDescent="0.2">
      <c r="A23" s="1">
        <v>4</v>
      </c>
      <c r="B23" s="38" t="s">
        <v>51</v>
      </c>
      <c r="C23" s="38"/>
      <c r="D23" s="11">
        <v>579016</v>
      </c>
      <c r="E23" s="10" t="s">
        <v>52</v>
      </c>
      <c r="F23" s="1">
        <v>3</v>
      </c>
      <c r="G23" s="1">
        <v>104</v>
      </c>
      <c r="H23" s="1">
        <f t="shared" si="1"/>
        <v>312</v>
      </c>
    </row>
    <row r="24" spans="1:13" x14ac:dyDescent="0.2">
      <c r="A24" s="1">
        <v>5</v>
      </c>
      <c r="B24" s="38" t="s">
        <v>57</v>
      </c>
      <c r="C24" s="38"/>
      <c r="D24" s="11">
        <v>194020</v>
      </c>
      <c r="E24" s="10" t="s">
        <v>58</v>
      </c>
      <c r="F24" s="1">
        <v>1</v>
      </c>
      <c r="G24" s="1">
        <v>686</v>
      </c>
      <c r="H24" s="1">
        <f t="shared" si="1"/>
        <v>686</v>
      </c>
    </row>
    <row r="25" spans="1:13" x14ac:dyDescent="0.2">
      <c r="A25" s="14">
        <v>6</v>
      </c>
      <c r="B25" s="38" t="s">
        <v>63</v>
      </c>
      <c r="C25" s="38"/>
      <c r="D25" s="11">
        <v>555594</v>
      </c>
      <c r="E25" s="10" t="s">
        <v>64</v>
      </c>
      <c r="F25" s="1">
        <v>5</v>
      </c>
      <c r="G25" s="1">
        <v>133</v>
      </c>
      <c r="H25" s="1">
        <f t="shared" si="1"/>
        <v>665</v>
      </c>
    </row>
    <row r="26" spans="1:13" x14ac:dyDescent="0.2">
      <c r="A26" s="14">
        <v>7</v>
      </c>
      <c r="B26" s="16" t="s">
        <v>45</v>
      </c>
      <c r="C26" s="3"/>
      <c r="D26" s="12">
        <v>585744</v>
      </c>
      <c r="E26" s="10" t="s">
        <v>46</v>
      </c>
      <c r="F26" s="1">
        <v>2</v>
      </c>
      <c r="G26" s="1">
        <v>374</v>
      </c>
      <c r="H26" s="1">
        <f t="shared" si="1"/>
        <v>748</v>
      </c>
      <c r="M26" t="s">
        <v>67</v>
      </c>
    </row>
    <row r="27" spans="1:13" x14ac:dyDescent="0.2">
      <c r="A27" s="1">
        <v>8</v>
      </c>
      <c r="B27" s="38" t="s">
        <v>49</v>
      </c>
      <c r="C27" s="38"/>
      <c r="D27" s="11">
        <v>107422</v>
      </c>
      <c r="E27" s="10" t="s">
        <v>50</v>
      </c>
      <c r="F27" s="1">
        <v>35</v>
      </c>
      <c r="G27" s="1">
        <v>23</v>
      </c>
      <c r="H27" s="1">
        <f t="shared" si="1"/>
        <v>805</v>
      </c>
    </row>
    <row r="28" spans="1:13" x14ac:dyDescent="0.2">
      <c r="A28" s="1">
        <v>9</v>
      </c>
      <c r="B28" s="38" t="s">
        <v>53</v>
      </c>
      <c r="C28" s="38"/>
      <c r="D28" s="11">
        <v>547106</v>
      </c>
      <c r="E28" s="10" t="s">
        <v>54</v>
      </c>
      <c r="F28" s="1">
        <v>12</v>
      </c>
      <c r="G28" s="13">
        <v>1073</v>
      </c>
      <c r="H28" s="1">
        <f t="shared" si="1"/>
        <v>12876</v>
      </c>
    </row>
    <row r="29" spans="1:13" x14ac:dyDescent="0.2">
      <c r="A29" s="1">
        <v>10</v>
      </c>
      <c r="B29" s="38" t="s">
        <v>55</v>
      </c>
      <c r="C29" s="38"/>
      <c r="D29" s="11">
        <v>556130</v>
      </c>
      <c r="E29" s="10" t="s">
        <v>56</v>
      </c>
      <c r="F29" s="1">
        <v>80</v>
      </c>
      <c r="G29" s="1">
        <v>237</v>
      </c>
      <c r="H29" s="1">
        <f t="shared" si="1"/>
        <v>18960</v>
      </c>
    </row>
    <row r="30" spans="1:13" x14ac:dyDescent="0.2">
      <c r="A30" s="1">
        <v>11</v>
      </c>
      <c r="B30" s="34" t="s">
        <v>61</v>
      </c>
      <c r="C30" s="34"/>
      <c r="D30" s="9">
        <v>539809</v>
      </c>
      <c r="E30" s="15" t="s">
        <v>62</v>
      </c>
      <c r="F30" s="1">
        <v>20</v>
      </c>
      <c r="G30" s="1">
        <v>459</v>
      </c>
      <c r="H30" s="1">
        <f t="shared" si="1"/>
        <v>9180</v>
      </c>
    </row>
    <row r="31" spans="1:13" x14ac:dyDescent="0.2">
      <c r="A31" s="1">
        <v>12</v>
      </c>
      <c r="B31" s="38" t="s">
        <v>59</v>
      </c>
      <c r="C31" s="38"/>
      <c r="D31" s="11">
        <v>554292</v>
      </c>
      <c r="E31" s="10" t="s">
        <v>60</v>
      </c>
      <c r="F31" s="1">
        <v>80</v>
      </c>
      <c r="G31" s="1">
        <v>274</v>
      </c>
      <c r="H31" s="1">
        <f t="shared" si="1"/>
        <v>21920</v>
      </c>
    </row>
    <row r="32" spans="1:13" ht="18" customHeight="1" x14ac:dyDescent="0.2">
      <c r="A32" s="30" t="s">
        <v>8</v>
      </c>
      <c r="B32" s="31"/>
      <c r="C32" s="31"/>
      <c r="D32" s="31"/>
      <c r="E32" s="31"/>
      <c r="F32" s="31"/>
      <c r="G32" s="32"/>
      <c r="H32" s="23">
        <f>SUM(H21:H31)</f>
        <v>71894</v>
      </c>
      <c r="I32" s="7"/>
    </row>
    <row r="33" spans="1:8" s="7" customFormat="1" x14ac:dyDescent="0.2">
      <c r="A33" s="26" t="s">
        <v>69</v>
      </c>
      <c r="B33" s="26"/>
      <c r="C33" s="26"/>
      <c r="D33" s="26"/>
      <c r="E33" s="26"/>
      <c r="F33" s="26"/>
      <c r="G33" s="26"/>
      <c r="H33" s="18">
        <f>SUM(H17+H32)</f>
        <v>171276</v>
      </c>
    </row>
    <row r="34" spans="1:8" s="20" customFormat="1" x14ac:dyDescent="0.2">
      <c r="A34" s="25" t="s">
        <v>70</v>
      </c>
      <c r="B34" s="25"/>
      <c r="C34" s="25"/>
      <c r="D34" s="25"/>
      <c r="E34" s="25"/>
      <c r="F34" s="25"/>
      <c r="G34" s="25"/>
      <c r="H34" s="25"/>
    </row>
    <row r="35" spans="1:8" s="20" customFormat="1" x14ac:dyDescent="0.2">
      <c r="A35" s="22">
        <v>1</v>
      </c>
      <c r="B35" s="29" t="s">
        <v>72</v>
      </c>
      <c r="C35" s="29"/>
      <c r="D35" s="29"/>
      <c r="E35" s="29"/>
      <c r="F35" s="22">
        <v>1</v>
      </c>
      <c r="G35" s="22">
        <v>4500</v>
      </c>
      <c r="H35" s="22">
        <f>F35*G35</f>
        <v>4500</v>
      </c>
    </row>
    <row r="36" spans="1:8" s="20" customFormat="1" x14ac:dyDescent="0.2">
      <c r="A36" s="22">
        <v>2</v>
      </c>
      <c r="B36" s="29" t="s">
        <v>73</v>
      </c>
      <c r="C36" s="29"/>
      <c r="D36" s="29"/>
      <c r="E36" s="29"/>
      <c r="F36" s="22">
        <v>1</v>
      </c>
      <c r="G36" s="22">
        <v>4500</v>
      </c>
      <c r="H36" s="22">
        <f>F36*G36</f>
        <v>4500</v>
      </c>
    </row>
    <row r="37" spans="1:8" s="20" customFormat="1" x14ac:dyDescent="0.2">
      <c r="A37" s="21">
        <v>3</v>
      </c>
      <c r="B37" s="28" t="s">
        <v>71</v>
      </c>
      <c r="C37" s="28"/>
      <c r="D37" s="28"/>
      <c r="E37" s="28"/>
      <c r="F37" s="27" t="s">
        <v>68</v>
      </c>
      <c r="G37" s="27"/>
      <c r="H37" s="19">
        <f>H33/100*20</f>
        <v>34255.199999999997</v>
      </c>
    </row>
    <row r="38" spans="1:8" s="7" customFormat="1" x14ac:dyDescent="0.2">
      <c r="A38" s="33" t="s">
        <v>8</v>
      </c>
      <c r="B38" s="33"/>
      <c r="C38" s="33"/>
      <c r="D38" s="33"/>
      <c r="E38" s="33"/>
      <c r="F38" s="33"/>
      <c r="G38" s="33"/>
      <c r="H38" s="24">
        <f>SUM(H35:H37)</f>
        <v>43255.199999999997</v>
      </c>
    </row>
    <row r="39" spans="1:8" s="7" customFormat="1" x14ac:dyDescent="0.2">
      <c r="A39" s="26" t="s">
        <v>39</v>
      </c>
      <c r="B39" s="26"/>
      <c r="C39" s="26"/>
      <c r="D39" s="26"/>
      <c r="E39" s="26"/>
      <c r="F39" s="26"/>
      <c r="G39" s="26"/>
      <c r="H39" s="18">
        <f>SUM(H17+H32+H38)</f>
        <v>214531.20000000001</v>
      </c>
    </row>
  </sheetData>
  <mergeCells count="24">
    <mergeCell ref="B20:C20"/>
    <mergeCell ref="B27:C27"/>
    <mergeCell ref="B28:C28"/>
    <mergeCell ref="B23:C23"/>
    <mergeCell ref="B29:C29"/>
    <mergeCell ref="B31:C31"/>
    <mergeCell ref="B24:C24"/>
    <mergeCell ref="B25:C25"/>
    <mergeCell ref="A1:H1"/>
    <mergeCell ref="A18:H18"/>
    <mergeCell ref="A33:G33"/>
    <mergeCell ref="A34:H34"/>
    <mergeCell ref="A39:G39"/>
    <mergeCell ref="F37:G37"/>
    <mergeCell ref="B37:E37"/>
    <mergeCell ref="B35:E35"/>
    <mergeCell ref="B36:E36"/>
    <mergeCell ref="A32:G32"/>
    <mergeCell ref="A38:G38"/>
    <mergeCell ref="B30:C30"/>
    <mergeCell ref="A17:G17"/>
    <mergeCell ref="B19:C19"/>
    <mergeCell ref="B21:C21"/>
    <mergeCell ref="B22:C22"/>
  </mergeCells>
  <hyperlinks>
    <hyperlink ref="E22" r:id="rId1" xr:uid="{1CF02678-D8E3-7C41-B260-CFEDC48FF02F}"/>
    <hyperlink ref="E21" r:id="rId2" xr:uid="{D52D4E02-2218-344E-84EF-63CAA593B64A}"/>
    <hyperlink ref="E26" r:id="rId3" xr:uid="{597784FC-EADD-E744-9012-4C3AE9789911}"/>
    <hyperlink ref="E27" r:id="rId4" xr:uid="{A378A582-68E0-144B-B4A4-635043B79079}"/>
    <hyperlink ref="E23" r:id="rId5" xr:uid="{06753154-52CE-754C-AD22-BD552AA17209}"/>
    <hyperlink ref="E28" r:id="rId6" xr:uid="{FC8EDA4F-3BAC-2F47-8D6F-20D8F399DAC1}"/>
    <hyperlink ref="E29" r:id="rId7" xr:uid="{FF258323-DA79-3D40-9132-803CDB62FCC2}"/>
    <hyperlink ref="E24" r:id="rId8" xr:uid="{42155194-0D5F-A547-AD39-88CE4DE69731}"/>
    <hyperlink ref="E31" r:id="rId9" xr:uid="{A7373FA3-7D7A-FA46-8D61-92BF4E99878A}"/>
    <hyperlink ref="E30" r:id="rId10" xr:uid="{D202592C-10AB-AB47-B0FF-D035AA447C18}"/>
    <hyperlink ref="E20" r:id="rId11" xr:uid="{53720B0A-ABFA-7B47-A8D0-2E05A7E964B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Archie Bloss</dc:creator>
  <cp:lastModifiedBy>Archie Bloss</cp:lastModifiedBy>
  <dcterms:created xsi:type="dcterms:W3CDTF">2022-03-06T16:59:52Z</dcterms:created>
  <dcterms:modified xsi:type="dcterms:W3CDTF">2022-03-09T23:14:04Z</dcterms:modified>
</cp:coreProperties>
</file>