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14" i="1"/>
  <c r="G36" i="1"/>
  <c r="G32" i="1"/>
  <c r="G31" i="1"/>
  <c r="G27" i="1"/>
  <c r="G23" i="1"/>
  <c r="G22" i="1"/>
  <c r="G18" i="1"/>
  <c r="G25" i="1" l="1"/>
  <c r="G19" i="1"/>
  <c r="G6" i="1"/>
  <c r="G26" i="1"/>
  <c r="G13" i="1"/>
  <c r="G15" i="1"/>
  <c r="G17" i="1"/>
  <c r="G7" i="1"/>
  <c r="G8" i="1"/>
  <c r="G9" i="1"/>
  <c r="G59" i="1" l="1"/>
  <c r="G51" i="1"/>
  <c r="G52" i="1" s="1"/>
  <c r="G45" i="1"/>
  <c r="G44" i="1"/>
  <c r="G42" i="1"/>
  <c r="G35" i="1"/>
  <c r="G30" i="1"/>
  <c r="G24" i="1"/>
  <c r="G12" i="1"/>
  <c r="G5" i="1"/>
  <c r="G38" i="1" l="1"/>
  <c r="G39" i="1" s="1"/>
  <c r="G40" i="1" s="1"/>
  <c r="G46" i="1"/>
  <c r="G48" i="1" s="1"/>
  <c r="G60" i="1" l="1"/>
</calcChain>
</file>

<file path=xl/sharedStrings.xml><?xml version="1.0" encoding="utf-8"?>
<sst xmlns="http://schemas.openxmlformats.org/spreadsheetml/2006/main" count="92" uniqueCount="62">
  <si>
    <t>Наименование</t>
  </si>
  <si>
    <t>Ед.изм.</t>
  </si>
  <si>
    <t xml:space="preserve">Кол-во </t>
  </si>
  <si>
    <t>Цена,      руб</t>
  </si>
  <si>
    <t>Стоимость, руб</t>
  </si>
  <si>
    <t>МАФ, расходные материалы и работы по монтажу/демонтажу</t>
  </si>
  <si>
    <t>шт</t>
  </si>
  <si>
    <t>Плодородный грунт</t>
  </si>
  <si>
    <t>кг</t>
  </si>
  <si>
    <t>уп.(10л)</t>
  </si>
  <si>
    <t>шт.</t>
  </si>
  <si>
    <t>уп.(2,5л)</t>
  </si>
  <si>
    <t>ИТОГО:</t>
  </si>
  <si>
    <t>Материалы для освещения сада и работы по его монтажу/демонтажу</t>
  </si>
  <si>
    <t>Монтаж/демонтаж системы освещения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</si>
  <si>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</si>
  <si>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</si>
  <si>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</si>
  <si>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Посадка растений/демонтаж (20% от стоимости посадочного материала)</t>
  </si>
  <si>
    <t>Транспортные расходы, погрузочно-разгрузочные работ</t>
  </si>
  <si>
    <t>Доставка плодородного грунта, газель</t>
  </si>
  <si>
    <t>Доставка посадочного материала</t>
  </si>
  <si>
    <t>Погрузочно-разгрузочные работы (общее)</t>
  </si>
  <si>
    <t xml:space="preserve"> Общая стоимость реализации выстовочного сада:</t>
  </si>
  <si>
    <t>м2</t>
  </si>
  <si>
    <t>Отсыпка (щепа) кора лиственницы фракции 1-3 см</t>
  </si>
  <si>
    <t>Материалы для качелей</t>
  </si>
  <si>
    <t>Материалы для перголы</t>
  </si>
  <si>
    <t>Доставка МАФ и остальных материалов, газель</t>
  </si>
  <si>
    <t xml:space="preserve">Камень природный Песчанник желтый </t>
  </si>
  <si>
    <t>Строительный песок</t>
  </si>
  <si>
    <t>Доставка строительных материалов, газона, газель</t>
  </si>
  <si>
    <t>60 л</t>
  </si>
  <si>
    <r>
      <t>м</t>
    </r>
    <r>
      <rPr>
        <i/>
        <vertAlign val="superscript"/>
        <sz val="10"/>
        <rFont val="Cambria"/>
        <family val="1"/>
        <charset val="204"/>
        <scheme val="major"/>
      </rPr>
      <t>3</t>
    </r>
  </si>
  <si>
    <r>
      <t xml:space="preserve">Монтаж/демонтаж </t>
    </r>
    <r>
      <rPr>
        <i/>
        <sz val="10"/>
        <color theme="1"/>
        <rFont val="Cambria"/>
        <family val="1"/>
        <charset val="204"/>
        <scheme val="major"/>
      </rPr>
      <t>(20% от стоимости материала)</t>
    </r>
  </si>
  <si>
    <t>Материалы для ограждения по периметру сада</t>
  </si>
  <si>
    <t>7.1. Деревянный брусок сращенный строганный (40*40*2000)</t>
  </si>
  <si>
    <t>7.2. Рейка сухая строганная (40*20*3000)</t>
  </si>
  <si>
    <t>7.8. Банер одинарный</t>
  </si>
  <si>
    <t>Материалы для подставок с банерами</t>
  </si>
  <si>
    <t>Камень природный Галтованный плитняк серо-синий</t>
  </si>
  <si>
    <t>6.1. Деревянный брусок сращенный строганный (40*40*2000)</t>
  </si>
  <si>
    <t>6.2. Рейка сухая строганная (40*20*3000)</t>
  </si>
  <si>
    <t>6.3. Фанера 15*1525*1525</t>
  </si>
  <si>
    <t>6.4. Саморезы по дереву</t>
  </si>
  <si>
    <t>6.5. Подвес для качелей</t>
  </si>
  <si>
    <t>6.6. Антисептик</t>
  </si>
  <si>
    <t>6.7. Краска по дереву белая</t>
  </si>
  <si>
    <t>7.3. Доска строганная (6000*100*40)</t>
  </si>
  <si>
    <t>7.4 Рейка сухая строганная (20*30*3000)</t>
  </si>
  <si>
    <t>7.5. Краска по дереву белая</t>
  </si>
  <si>
    <t>7.6. Саморезы по дереву</t>
  </si>
  <si>
    <r>
      <t>8.1. Доска обрезная 100*20 мм /  м</t>
    </r>
    <r>
      <rPr>
        <i/>
        <vertAlign val="superscript"/>
        <sz val="10"/>
        <color theme="1"/>
        <rFont val="Cambria"/>
        <family val="1"/>
        <charset val="204"/>
        <scheme val="major"/>
      </rPr>
      <t>3</t>
    </r>
  </si>
  <si>
    <t>8.2. Саморезы по дереву</t>
  </si>
  <si>
    <t>8.3. Краска по дереву белая</t>
  </si>
  <si>
    <t>9.1. Доска обрезная 100*20</t>
  </si>
  <si>
    <t>9.2. Рейка сухая строганная (20*20*2000)</t>
  </si>
  <si>
    <t>Светильник садовый "Колокольчик" желтый (под заказ)</t>
  </si>
  <si>
    <t>Светильник садовый "Колокольчик"  фиолетовый (под заказ)</t>
  </si>
  <si>
    <t>Светильник садовый "Колокольчик"  белый (под заказ)</t>
  </si>
  <si>
    <t>Бра навеснное "Колокольчик" белый (под заказ)</t>
  </si>
  <si>
    <t>Предварительная смета к проекту выставочного сада "Тайна Тайн"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</si>
</sst>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rgb="FF7030A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color theme="3" tint="0.3999755851924192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8"/>
      <name val="Calibri"/>
      <family val="2"/>
      <scheme val="minor"/>
    </font>
    <font>
      <b/>
      <i/>
      <sz val="14"/>
      <color theme="1"/>
      <name val="Arial"/>
      <family val="2"/>
      <charset val="204"/>
    </font>
    <font>
      <i/>
      <sz val="10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i/>
      <vertAlign val="superscript"/>
      <sz val="10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13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1">
      <alignment horizontal="center"/>
    </xf>
    <xf numFmtId="0" fontId="2" fillId="0" borderId="0" xfId="1" applyFo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0" xfId="0" applyFont="1"/>
    <xf numFmtId="0" fontId="1" fillId="0" borderId="0" xfId="2" applyFont="1"/>
    <xf numFmtId="0" fontId="5" fillId="0" borderId="0" xfId="0" applyFont="1" applyAlignment="1">
      <alignment horizontal="center" vertical="center"/>
    </xf>
    <xf numFmtId="1" fontId="1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Border="1"/>
    <xf numFmtId="0" fontId="16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20" fillId="0" borderId="4" xfId="0" applyFont="1" applyBorder="1"/>
    <xf numFmtId="0" fontId="22" fillId="0" borderId="4" xfId="1" applyFont="1" applyBorder="1" applyAlignment="1">
      <alignment horizontal="left"/>
    </xf>
    <xf numFmtId="0" fontId="21" fillId="3" borderId="4" xfId="0" applyFont="1" applyFill="1" applyBorder="1" applyAlignment="1">
      <alignment horizontal="left" vertical="center"/>
    </xf>
    <xf numFmtId="0" fontId="19" fillId="0" borderId="4" xfId="1" applyFont="1" applyBorder="1">
      <alignment horizontal="center"/>
    </xf>
    <xf numFmtId="0" fontId="23" fillId="5" borderId="4" xfId="1" applyFont="1" applyFill="1" applyBorder="1" applyAlignment="1">
      <alignment horizontal="left" wrapText="1"/>
    </xf>
    <xf numFmtId="0" fontId="23" fillId="5" borderId="4" xfId="1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top"/>
    </xf>
    <xf numFmtId="0" fontId="23" fillId="5" borderId="4" xfId="1" applyFont="1" applyFill="1" applyBorder="1" applyAlignment="1">
      <alignment horizontal="left"/>
    </xf>
    <xf numFmtId="0" fontId="23" fillId="5" borderId="4" xfId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/>
    </xf>
    <xf numFmtId="0" fontId="19" fillId="5" borderId="4" xfId="0" applyFont="1" applyFill="1" applyBorder="1"/>
    <xf numFmtId="0" fontId="23" fillId="5" borderId="4" xfId="0" applyFont="1" applyFill="1" applyBorder="1" applyAlignment="1">
      <alignment horizontal="center"/>
    </xf>
    <xf numFmtId="0" fontId="19" fillId="4" borderId="4" xfId="0" applyFont="1" applyFill="1" applyBorder="1"/>
    <xf numFmtId="0" fontId="23" fillId="0" borderId="4" xfId="1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3" fontId="19" fillId="0" borderId="4" xfId="0" applyNumberFormat="1" applyFont="1" applyBorder="1" applyAlignment="1">
      <alignment horizontal="center" vertical="top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23" fillId="0" borderId="4" xfId="1" applyFont="1" applyBorder="1" applyAlignment="1">
      <alignment horizontal="center"/>
    </xf>
    <xf numFmtId="0" fontId="22" fillId="0" borderId="4" xfId="1" applyFont="1" applyBorder="1" applyAlignment="1">
      <alignment horizontal="right"/>
    </xf>
    <xf numFmtId="3" fontId="20" fillId="0" borderId="4" xfId="0" applyNumberFormat="1" applyFont="1" applyBorder="1" applyAlignment="1">
      <alignment horizontal="center" vertical="top"/>
    </xf>
    <xf numFmtId="0" fontId="19" fillId="0" borderId="4" xfId="1" applyFont="1" applyFill="1" applyBorder="1">
      <alignment horizontal="center"/>
    </xf>
    <xf numFmtId="0" fontId="19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right" vertical="center"/>
    </xf>
    <xf numFmtId="0" fontId="26" fillId="3" borderId="4" xfId="0" applyFont="1" applyFill="1" applyBorder="1" applyAlignment="1"/>
    <xf numFmtId="3" fontId="26" fillId="3" borderId="4" xfId="0" applyNumberFormat="1" applyFont="1" applyFill="1" applyBorder="1" applyAlignment="1"/>
    <xf numFmtId="3" fontId="27" fillId="3" borderId="4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0" fontId="28" fillId="6" borderId="4" xfId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vertical="top"/>
    </xf>
    <xf numFmtId="0" fontId="19" fillId="5" borderId="4" xfId="0" applyFont="1" applyFill="1" applyBorder="1" applyAlignment="1">
      <alignment horizontal="center" vertical="top"/>
    </xf>
    <xf numFmtId="0" fontId="19" fillId="5" borderId="1" xfId="0" applyFont="1" applyFill="1" applyBorder="1"/>
    <xf numFmtId="0" fontId="22" fillId="5" borderId="4" xfId="1" applyFont="1" applyFill="1" applyBorder="1" applyAlignment="1">
      <alignment horizontal="right"/>
    </xf>
    <xf numFmtId="3" fontId="20" fillId="5" borderId="4" xfId="0" applyNumberFormat="1" applyFont="1" applyFill="1" applyBorder="1" applyAlignment="1">
      <alignment horizontal="center" vertical="top"/>
    </xf>
    <xf numFmtId="0" fontId="19" fillId="5" borderId="4" xfId="0" applyFont="1" applyFill="1" applyBorder="1" applyAlignment="1">
      <alignment horizontal="left"/>
    </xf>
    <xf numFmtId="0" fontId="23" fillId="5" borderId="4" xfId="1" applyFont="1" applyFill="1" applyBorder="1" applyAlignment="1">
      <alignment horizontal="center" wrapText="1"/>
    </xf>
    <xf numFmtId="0" fontId="19" fillId="5" borderId="4" xfId="1" applyFont="1" applyFill="1" applyBorder="1">
      <alignment horizontal="center"/>
    </xf>
    <xf numFmtId="0" fontId="19" fillId="5" borderId="4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1" applyFill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19" fillId="2" borderId="4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top"/>
    </xf>
    <xf numFmtId="0" fontId="23" fillId="5" borderId="4" xfId="1" applyFont="1" applyFill="1" applyBorder="1" applyAlignment="1">
      <alignment horizontal="center"/>
    </xf>
    <xf numFmtId="0" fontId="20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/>
    </xf>
    <xf numFmtId="0" fontId="19" fillId="2" borderId="4" xfId="1" applyFont="1" applyFill="1" applyBorder="1">
      <alignment horizontal="center"/>
    </xf>
    <xf numFmtId="0" fontId="23" fillId="2" borderId="4" xfId="1" applyFont="1" applyFill="1" applyBorder="1" applyAlignment="1">
      <alignment horizontal="center"/>
    </xf>
    <xf numFmtId="0" fontId="19" fillId="5" borderId="4" xfId="1" applyFont="1" applyFill="1" applyBorder="1" applyAlignment="1">
      <alignment horizontal="center"/>
    </xf>
    <xf numFmtId="0" fontId="19" fillId="5" borderId="4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D8D25E"/>
      <color rgb="FFC9D165"/>
      <color rgb="FFF1F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80"/>
  <sheetViews>
    <sheetView tabSelected="1" topLeftCell="A40" workbookViewId="0">
      <selection activeCell="J49" sqref="J49"/>
    </sheetView>
  </sheetViews>
  <sheetFormatPr defaultColWidth="9.140625" defaultRowHeight="12.75" x14ac:dyDescent="0.2"/>
  <cols>
    <col min="1" max="1" width="4.7109375" style="1" customWidth="1"/>
    <col min="2" max="2" width="4" style="1" customWidth="1"/>
    <col min="3" max="3" width="54.28515625" style="1" customWidth="1"/>
    <col min="4" max="4" width="9.140625" style="1"/>
    <col min="5" max="5" width="9.140625" style="1" customWidth="1"/>
    <col min="6" max="6" width="11.140625" style="3" customWidth="1"/>
    <col min="7" max="7" width="13.140625" style="2" customWidth="1"/>
    <col min="8" max="8" width="5.5703125" style="1" customWidth="1"/>
    <col min="9" max="9" width="4.7109375" style="1" customWidth="1"/>
    <col min="10" max="10" width="49" style="1" customWidth="1"/>
    <col min="11" max="11" width="6.42578125" style="2" customWidth="1"/>
    <col min="12" max="12" width="7.85546875" style="1" customWidth="1"/>
    <col min="13" max="13" width="6.7109375" style="2" customWidth="1"/>
    <col min="14" max="14" width="9.42578125" style="2" customWidth="1"/>
    <col min="15" max="15" width="2.7109375" style="1" customWidth="1"/>
    <col min="16" max="16" width="3.28515625" style="1" customWidth="1"/>
    <col min="17" max="17" width="41.42578125" style="1" customWidth="1"/>
    <col min="18" max="18" width="7.140625" style="3" customWidth="1"/>
    <col min="19" max="19" width="5.7109375" style="3" customWidth="1"/>
    <col min="20" max="20" width="9.42578125" style="3" customWidth="1"/>
    <col min="21" max="21" width="11.28515625" style="3" customWidth="1"/>
    <col min="22" max="22" width="8.7109375" style="1" customWidth="1"/>
    <col min="23" max="23" width="11.42578125" style="1" customWidth="1"/>
    <col min="24" max="24" width="9.140625" style="1"/>
    <col min="25" max="25" width="28.85546875" style="1" customWidth="1"/>
    <col min="26" max="27" width="9.140625" style="1"/>
    <col min="28" max="28" width="21.42578125" style="1" customWidth="1"/>
    <col min="29" max="16384" width="9.140625" style="1"/>
  </cols>
  <sheetData>
    <row r="2" spans="2:31" ht="18.75" x14ac:dyDescent="0.3">
      <c r="B2" s="92" t="s">
        <v>61</v>
      </c>
      <c r="C2" s="83"/>
      <c r="D2" s="83"/>
      <c r="E2" s="83"/>
      <c r="F2" s="83"/>
      <c r="G2" s="84"/>
      <c r="Y2" s="2"/>
      <c r="Z2" s="4"/>
      <c r="AC2" s="2"/>
      <c r="AD2" s="2"/>
      <c r="AE2" s="2"/>
    </row>
    <row r="3" spans="2:31" ht="25.5" x14ac:dyDescent="0.25">
      <c r="B3" s="85"/>
      <c r="C3" s="91" t="s">
        <v>0</v>
      </c>
      <c r="D3" s="86" t="s">
        <v>1</v>
      </c>
      <c r="E3" s="87" t="s">
        <v>2</v>
      </c>
      <c r="F3" s="87" t="s">
        <v>3</v>
      </c>
      <c r="G3" s="87" t="s">
        <v>4</v>
      </c>
      <c r="Y3" s="2"/>
      <c r="Z3" s="4"/>
      <c r="AC3" s="2"/>
      <c r="AD3" s="2"/>
      <c r="AE3" s="2"/>
    </row>
    <row r="4" spans="2:31" ht="15.75" x14ac:dyDescent="0.2">
      <c r="B4" s="88" t="s">
        <v>5</v>
      </c>
      <c r="C4" s="89"/>
      <c r="D4" s="89"/>
      <c r="E4" s="89"/>
      <c r="F4" s="89"/>
      <c r="G4" s="90"/>
      <c r="J4" s="5"/>
      <c r="K4" s="3"/>
      <c r="L4" s="6"/>
      <c r="M4" s="6"/>
      <c r="N4" s="6"/>
      <c r="O4" s="6"/>
      <c r="Q4" s="5"/>
      <c r="S4" s="7"/>
      <c r="T4" s="7"/>
      <c r="U4" s="7"/>
      <c r="Y4" s="2"/>
      <c r="Z4" s="8"/>
      <c r="AC4" s="2"/>
      <c r="AD4" s="2"/>
      <c r="AE4" s="2"/>
    </row>
    <row r="5" spans="2:31" s="3" customFormat="1" ht="15" x14ac:dyDescent="0.25">
      <c r="B5" s="53">
        <v>1</v>
      </c>
      <c r="C5" s="54" t="s">
        <v>29</v>
      </c>
      <c r="D5" s="55" t="s">
        <v>24</v>
      </c>
      <c r="E5" s="56">
        <v>45</v>
      </c>
      <c r="F5" s="57">
        <v>350</v>
      </c>
      <c r="G5" s="57">
        <f>E5*F5</f>
        <v>15750</v>
      </c>
      <c r="I5" s="9"/>
      <c r="J5" s="10"/>
      <c r="K5" s="11"/>
      <c r="Q5" s="12"/>
      <c r="R5" s="13"/>
      <c r="AB5" s="7"/>
      <c r="AC5" s="7"/>
      <c r="AD5" s="7"/>
    </row>
    <row r="6" spans="2:31" s="3" customFormat="1" ht="15" x14ac:dyDescent="0.25">
      <c r="B6" s="53">
        <v>2</v>
      </c>
      <c r="C6" s="54" t="s">
        <v>40</v>
      </c>
      <c r="D6" s="55" t="s">
        <v>24</v>
      </c>
      <c r="E6" s="56">
        <v>33</v>
      </c>
      <c r="F6" s="57">
        <v>450</v>
      </c>
      <c r="G6" s="57">
        <f t="shared" ref="G6" si="0">E6*F6</f>
        <v>14850</v>
      </c>
      <c r="I6" s="9"/>
      <c r="J6" s="10"/>
      <c r="K6" s="11"/>
      <c r="Q6" s="12"/>
      <c r="R6" s="13"/>
      <c r="AB6" s="7"/>
      <c r="AC6" s="7"/>
      <c r="AD6" s="7"/>
    </row>
    <row r="7" spans="2:31" x14ac:dyDescent="0.2">
      <c r="B7" s="53">
        <v>3</v>
      </c>
      <c r="C7" s="58" t="s">
        <v>25</v>
      </c>
      <c r="D7" s="59" t="s">
        <v>32</v>
      </c>
      <c r="E7" s="60">
        <v>8</v>
      </c>
      <c r="F7" s="57">
        <v>400</v>
      </c>
      <c r="G7" s="57">
        <f>E7*F7</f>
        <v>3200</v>
      </c>
      <c r="I7" s="9"/>
      <c r="J7" s="21"/>
      <c r="K7" s="22"/>
      <c r="L7" s="3"/>
      <c r="M7" s="3"/>
      <c r="N7" s="3"/>
      <c r="P7" s="9"/>
      <c r="Q7" s="17"/>
      <c r="R7" s="18"/>
      <c r="U7" s="19"/>
      <c r="Y7" s="2"/>
      <c r="AC7" s="2"/>
      <c r="AD7" s="2"/>
      <c r="AE7" s="2"/>
    </row>
    <row r="8" spans="2:31" ht="15" x14ac:dyDescent="0.2">
      <c r="B8" s="53">
        <v>4</v>
      </c>
      <c r="C8" s="61" t="s">
        <v>30</v>
      </c>
      <c r="D8" s="59" t="s">
        <v>33</v>
      </c>
      <c r="E8" s="60">
        <v>2</v>
      </c>
      <c r="F8" s="57">
        <v>650</v>
      </c>
      <c r="G8" s="57">
        <f t="shared" ref="G8:G9" si="1">E8*F8</f>
        <v>1300</v>
      </c>
      <c r="K8" s="3"/>
      <c r="L8" s="3"/>
      <c r="M8" s="3"/>
      <c r="N8" s="3"/>
      <c r="P8" s="9"/>
      <c r="Q8" s="23"/>
      <c r="R8" s="15"/>
      <c r="Y8" s="2"/>
      <c r="AC8" s="2"/>
      <c r="AD8" s="2"/>
      <c r="AE8" s="2"/>
    </row>
    <row r="9" spans="2:31" ht="15" x14ac:dyDescent="0.25">
      <c r="B9" s="53">
        <v>5</v>
      </c>
      <c r="C9" s="61" t="s">
        <v>7</v>
      </c>
      <c r="D9" s="59" t="s">
        <v>33</v>
      </c>
      <c r="E9" s="62">
        <v>2</v>
      </c>
      <c r="F9" s="57">
        <v>850</v>
      </c>
      <c r="G9" s="57">
        <f t="shared" si="1"/>
        <v>1700</v>
      </c>
      <c r="J9" s="12"/>
      <c r="K9" s="13"/>
      <c r="L9" s="3"/>
      <c r="M9" s="3"/>
      <c r="N9" s="3"/>
      <c r="P9" s="2"/>
      <c r="R9" s="18"/>
      <c r="Y9" s="2"/>
      <c r="AC9" s="2"/>
      <c r="AD9" s="2"/>
      <c r="AE9" s="2"/>
    </row>
    <row r="10" spans="2:31" ht="15" x14ac:dyDescent="0.25">
      <c r="B10" s="53"/>
      <c r="C10" s="63"/>
      <c r="D10" s="64"/>
      <c r="E10" s="65"/>
      <c r="F10" s="66"/>
      <c r="G10" s="66"/>
      <c r="J10" s="12"/>
      <c r="K10" s="13"/>
      <c r="L10" s="3"/>
      <c r="M10" s="3"/>
      <c r="N10" s="3"/>
      <c r="P10" s="2"/>
      <c r="R10" s="18"/>
      <c r="Y10" s="2"/>
      <c r="AC10" s="2"/>
      <c r="AD10" s="2"/>
      <c r="AE10" s="2"/>
    </row>
    <row r="11" spans="2:31" x14ac:dyDescent="0.2">
      <c r="B11" s="53">
        <v>6</v>
      </c>
      <c r="C11" s="50" t="s">
        <v>26</v>
      </c>
      <c r="D11" s="67"/>
      <c r="E11" s="67"/>
      <c r="F11" s="66"/>
      <c r="G11" s="66"/>
      <c r="I11" s="9"/>
      <c r="J11" s="14"/>
      <c r="K11" s="15"/>
      <c r="L11" s="3"/>
      <c r="M11" s="3"/>
      <c r="N11" s="3"/>
      <c r="P11" s="2"/>
      <c r="R11" s="18"/>
      <c r="Y11" s="2"/>
      <c r="Z11" s="16"/>
      <c r="AC11" s="2"/>
      <c r="AD11" s="2"/>
      <c r="AE11" s="2"/>
    </row>
    <row r="12" spans="2:31" x14ac:dyDescent="0.2">
      <c r="B12" s="53"/>
      <c r="C12" s="99" t="s">
        <v>41</v>
      </c>
      <c r="D12" s="100" t="s">
        <v>6</v>
      </c>
      <c r="E12" s="93">
        <v>8</v>
      </c>
      <c r="F12" s="57">
        <v>520</v>
      </c>
      <c r="G12" s="57">
        <f>E12*F12</f>
        <v>4160</v>
      </c>
      <c r="I12" s="9"/>
      <c r="J12" s="17"/>
      <c r="K12" s="18"/>
      <c r="L12" s="3"/>
      <c r="M12" s="3"/>
      <c r="N12" s="19"/>
      <c r="P12" s="2"/>
      <c r="Q12" s="24"/>
      <c r="R12" s="25"/>
      <c r="Y12" s="2"/>
      <c r="Z12" s="20"/>
      <c r="AC12" s="2"/>
      <c r="AD12" s="2"/>
      <c r="AE12" s="2"/>
    </row>
    <row r="13" spans="2:31" s="103" customFormat="1" x14ac:dyDescent="0.2">
      <c r="B13" s="74"/>
      <c r="C13" s="61" t="s">
        <v>42</v>
      </c>
      <c r="D13" s="93" t="s">
        <v>6</v>
      </c>
      <c r="E13" s="93">
        <v>9</v>
      </c>
      <c r="F13" s="57">
        <v>150</v>
      </c>
      <c r="G13" s="57">
        <f t="shared" ref="G13:G19" si="2">E13*F13</f>
        <v>1350</v>
      </c>
      <c r="I13" s="104"/>
      <c r="J13" s="105"/>
      <c r="K13" s="106"/>
      <c r="L13" s="107"/>
      <c r="M13" s="107"/>
      <c r="N13" s="107"/>
      <c r="P13" s="108"/>
      <c r="Q13" s="109"/>
      <c r="R13" s="110"/>
      <c r="S13" s="107"/>
      <c r="T13" s="107"/>
      <c r="U13" s="107"/>
      <c r="Y13" s="108"/>
      <c r="Z13" s="111"/>
      <c r="AC13" s="108"/>
      <c r="AD13" s="108"/>
      <c r="AE13" s="108"/>
    </row>
    <row r="14" spans="2:31" s="103" customFormat="1" x14ac:dyDescent="0.2">
      <c r="B14" s="74"/>
      <c r="C14" s="61" t="s">
        <v>43</v>
      </c>
      <c r="D14" s="93" t="s">
        <v>6</v>
      </c>
      <c r="E14" s="93">
        <v>1</v>
      </c>
      <c r="F14" s="57">
        <v>2000</v>
      </c>
      <c r="G14" s="57">
        <f>E14*F14</f>
        <v>2000</v>
      </c>
      <c r="I14" s="104"/>
      <c r="J14" s="105"/>
      <c r="K14" s="106"/>
      <c r="L14" s="107"/>
      <c r="M14" s="107"/>
      <c r="N14" s="107"/>
      <c r="P14" s="108"/>
      <c r="Q14" s="109"/>
      <c r="R14" s="110"/>
      <c r="S14" s="107"/>
      <c r="T14" s="107"/>
      <c r="U14" s="107"/>
      <c r="Y14" s="108"/>
      <c r="Z14" s="111"/>
      <c r="AC14" s="108"/>
      <c r="AD14" s="108"/>
      <c r="AE14" s="108"/>
    </row>
    <row r="15" spans="2:31" s="103" customFormat="1" x14ac:dyDescent="0.2">
      <c r="B15" s="74"/>
      <c r="C15" s="61" t="s">
        <v>44</v>
      </c>
      <c r="D15" s="93" t="s">
        <v>8</v>
      </c>
      <c r="E15" s="93">
        <v>1</v>
      </c>
      <c r="F15" s="57">
        <v>350</v>
      </c>
      <c r="G15" s="57">
        <f t="shared" si="2"/>
        <v>350</v>
      </c>
      <c r="I15" s="104"/>
      <c r="K15" s="110"/>
      <c r="L15" s="107"/>
      <c r="M15" s="107"/>
      <c r="N15" s="107"/>
      <c r="P15" s="108"/>
      <c r="Q15" s="112"/>
      <c r="R15" s="113"/>
      <c r="S15" s="107"/>
      <c r="T15" s="107"/>
      <c r="U15" s="107"/>
      <c r="Y15" s="108"/>
      <c r="Z15" s="111"/>
      <c r="AC15" s="108"/>
      <c r="AD15" s="108"/>
      <c r="AE15" s="108"/>
    </row>
    <row r="16" spans="2:31" s="103" customFormat="1" x14ac:dyDescent="0.2">
      <c r="B16" s="74"/>
      <c r="C16" s="61" t="s">
        <v>45</v>
      </c>
      <c r="D16" s="93" t="s">
        <v>6</v>
      </c>
      <c r="E16" s="93">
        <v>2</v>
      </c>
      <c r="F16" s="57"/>
      <c r="G16" s="57"/>
      <c r="I16" s="104"/>
      <c r="K16" s="110"/>
      <c r="L16" s="107"/>
      <c r="M16" s="107"/>
      <c r="N16" s="107"/>
      <c r="P16" s="108"/>
      <c r="Q16" s="112"/>
      <c r="R16" s="113"/>
      <c r="S16" s="107"/>
      <c r="T16" s="107"/>
      <c r="U16" s="107"/>
      <c r="Y16" s="108"/>
      <c r="Z16" s="111"/>
      <c r="AC16" s="108"/>
      <c r="AD16" s="108"/>
      <c r="AE16" s="108"/>
    </row>
    <row r="17" spans="2:35" s="103" customFormat="1" x14ac:dyDescent="0.2">
      <c r="B17" s="74"/>
      <c r="C17" s="61" t="s">
        <v>46</v>
      </c>
      <c r="D17" s="93" t="s">
        <v>9</v>
      </c>
      <c r="E17" s="93">
        <v>1</v>
      </c>
      <c r="F17" s="57">
        <v>4500</v>
      </c>
      <c r="G17" s="57">
        <f t="shared" si="2"/>
        <v>4500</v>
      </c>
      <c r="I17" s="104"/>
      <c r="K17" s="110"/>
      <c r="L17" s="107"/>
      <c r="M17" s="107"/>
      <c r="N17" s="107"/>
      <c r="P17" s="108"/>
      <c r="Q17" s="111"/>
      <c r="R17" s="114"/>
      <c r="S17" s="108"/>
      <c r="T17" s="108"/>
      <c r="U17" s="108"/>
      <c r="Y17" s="108"/>
      <c r="Z17" s="111"/>
      <c r="AC17" s="108"/>
      <c r="AD17" s="108"/>
      <c r="AE17" s="108"/>
    </row>
    <row r="18" spans="2:35" s="103" customFormat="1" x14ac:dyDescent="0.2">
      <c r="B18" s="74"/>
      <c r="C18" s="61" t="s">
        <v>47</v>
      </c>
      <c r="D18" s="102" t="s">
        <v>11</v>
      </c>
      <c r="E18" s="102">
        <v>1</v>
      </c>
      <c r="F18" s="57">
        <v>600</v>
      </c>
      <c r="G18" s="57">
        <f t="shared" si="2"/>
        <v>600</v>
      </c>
      <c r="I18" s="104"/>
      <c r="K18" s="110"/>
      <c r="L18" s="107"/>
      <c r="M18" s="107"/>
      <c r="N18" s="107"/>
      <c r="P18" s="108"/>
      <c r="Q18" s="111"/>
      <c r="R18" s="114"/>
      <c r="S18" s="108"/>
      <c r="T18" s="108"/>
      <c r="U18" s="108"/>
      <c r="Y18" s="108"/>
      <c r="Z18" s="111"/>
      <c r="AC18" s="108"/>
      <c r="AD18" s="108"/>
      <c r="AE18" s="108"/>
    </row>
    <row r="19" spans="2:35" x14ac:dyDescent="0.2">
      <c r="B19" s="53"/>
      <c r="C19" s="61" t="s">
        <v>38</v>
      </c>
      <c r="D19" s="93" t="s">
        <v>6</v>
      </c>
      <c r="E19" s="93">
        <v>1</v>
      </c>
      <c r="F19" s="57">
        <v>1000</v>
      </c>
      <c r="G19" s="57">
        <f t="shared" si="2"/>
        <v>1000</v>
      </c>
      <c r="I19" s="9"/>
      <c r="K19" s="18"/>
      <c r="L19" s="3"/>
      <c r="M19" s="3"/>
      <c r="N19" s="3"/>
      <c r="P19" s="2"/>
      <c r="Q19" s="20"/>
      <c r="R19" s="27"/>
      <c r="S19" s="2"/>
      <c r="T19" s="2"/>
      <c r="U19" s="2"/>
      <c r="Y19" s="2"/>
      <c r="Z19" s="20"/>
      <c r="AC19" s="2"/>
      <c r="AD19" s="2"/>
      <c r="AE19" s="2"/>
    </row>
    <row r="20" spans="2:35" x14ac:dyDescent="0.2">
      <c r="B20" s="53"/>
      <c r="C20" s="67"/>
      <c r="D20" s="68"/>
      <c r="E20" s="68"/>
      <c r="F20" s="66"/>
      <c r="G20" s="66"/>
      <c r="I20" s="9"/>
      <c r="K20" s="18"/>
      <c r="L20" s="3"/>
      <c r="M20" s="3"/>
      <c r="N20" s="3"/>
      <c r="P20" s="2"/>
      <c r="Q20" s="20"/>
      <c r="R20" s="27"/>
      <c r="S20" s="2"/>
      <c r="T20" s="2"/>
      <c r="U20" s="2"/>
      <c r="Y20" s="2"/>
      <c r="Z20" s="20"/>
      <c r="AC20" s="2"/>
      <c r="AD20" s="2"/>
      <c r="AE20" s="2"/>
    </row>
    <row r="21" spans="2:35" x14ac:dyDescent="0.2">
      <c r="B21" s="53">
        <v>7</v>
      </c>
      <c r="C21" s="50" t="s">
        <v>27</v>
      </c>
      <c r="D21" s="69"/>
      <c r="E21" s="69"/>
      <c r="F21" s="66"/>
      <c r="G21" s="66"/>
      <c r="I21" s="9"/>
      <c r="J21" s="26"/>
      <c r="K21" s="28"/>
      <c r="L21" s="3"/>
      <c r="M21" s="3"/>
      <c r="N21" s="3"/>
      <c r="P21" s="2"/>
      <c r="R21" s="2"/>
      <c r="Y21" s="2"/>
      <c r="AC21" s="2"/>
      <c r="AD21" s="2"/>
      <c r="AE21" s="2"/>
    </row>
    <row r="22" spans="2:35" x14ac:dyDescent="0.2">
      <c r="B22" s="53"/>
      <c r="C22" s="99" t="s">
        <v>36</v>
      </c>
      <c r="D22" s="100" t="s">
        <v>6</v>
      </c>
      <c r="E22" s="93">
        <v>8</v>
      </c>
      <c r="F22" s="57">
        <v>520</v>
      </c>
      <c r="G22" s="57">
        <f>E22*F22</f>
        <v>4160</v>
      </c>
      <c r="I22" s="9"/>
      <c r="J22" s="26"/>
      <c r="K22" s="28"/>
      <c r="L22" s="3"/>
      <c r="M22" s="3"/>
      <c r="N22" s="3"/>
      <c r="P22" s="2"/>
      <c r="R22" s="2"/>
      <c r="Y22" s="2"/>
      <c r="AC22" s="2"/>
      <c r="AD22" s="2"/>
      <c r="AE22" s="2"/>
    </row>
    <row r="23" spans="2:35" x14ac:dyDescent="0.2">
      <c r="B23" s="53"/>
      <c r="C23" s="61" t="s">
        <v>37</v>
      </c>
      <c r="D23" s="93" t="s">
        <v>6</v>
      </c>
      <c r="E23" s="93">
        <v>5</v>
      </c>
      <c r="F23" s="57">
        <v>150</v>
      </c>
      <c r="G23" s="57">
        <f t="shared" ref="G23" si="3">E23*F23</f>
        <v>750</v>
      </c>
      <c r="I23" s="9"/>
      <c r="J23" s="26"/>
      <c r="K23" s="28"/>
      <c r="L23" s="3"/>
      <c r="M23" s="3"/>
      <c r="N23" s="3"/>
      <c r="P23" s="2"/>
      <c r="R23" s="2"/>
      <c r="Y23" s="2"/>
      <c r="AC23" s="2"/>
      <c r="AD23" s="2"/>
      <c r="AE23" s="2"/>
    </row>
    <row r="24" spans="2:35" ht="15" customHeight="1" x14ac:dyDescent="0.2">
      <c r="B24" s="53"/>
      <c r="C24" s="61" t="s">
        <v>48</v>
      </c>
      <c r="D24" s="102" t="s">
        <v>10</v>
      </c>
      <c r="E24" s="102">
        <v>1</v>
      </c>
      <c r="F24" s="57">
        <v>1000</v>
      </c>
      <c r="G24" s="57">
        <f>E24*F24</f>
        <v>1000</v>
      </c>
      <c r="I24" s="9"/>
      <c r="J24" s="20"/>
      <c r="K24" s="15"/>
      <c r="L24" s="3"/>
      <c r="M24" s="3"/>
      <c r="N24" s="3"/>
      <c r="O24" s="2"/>
      <c r="P24" s="2"/>
      <c r="R24" s="2"/>
      <c r="Y24" s="2"/>
      <c r="AC24" s="2"/>
      <c r="AD24" s="2"/>
      <c r="AE24" s="2"/>
      <c r="AG24" s="2"/>
      <c r="AH24" s="2"/>
      <c r="AI24" s="2"/>
    </row>
    <row r="25" spans="2:35" ht="15" customHeight="1" x14ac:dyDescent="0.2">
      <c r="B25" s="53"/>
      <c r="C25" s="61" t="s">
        <v>49</v>
      </c>
      <c r="D25" s="102" t="s">
        <v>6</v>
      </c>
      <c r="E25" s="102">
        <v>5</v>
      </c>
      <c r="F25" s="57">
        <v>100</v>
      </c>
      <c r="G25" s="57">
        <f>E25*F25</f>
        <v>500</v>
      </c>
      <c r="I25" s="9"/>
      <c r="J25" s="20"/>
      <c r="K25" s="15"/>
      <c r="L25" s="3"/>
      <c r="M25" s="3"/>
      <c r="N25" s="3"/>
      <c r="O25" s="2"/>
      <c r="P25" s="2"/>
      <c r="R25" s="2"/>
      <c r="Y25" s="2"/>
      <c r="AC25" s="2"/>
      <c r="AD25" s="2"/>
      <c r="AE25" s="2"/>
      <c r="AG25" s="2"/>
      <c r="AH25" s="2"/>
      <c r="AI25" s="2"/>
    </row>
    <row r="26" spans="2:35" ht="15" customHeight="1" x14ac:dyDescent="0.2">
      <c r="B26" s="53"/>
      <c r="C26" s="61" t="s">
        <v>50</v>
      </c>
      <c r="D26" s="102" t="s">
        <v>11</v>
      </c>
      <c r="E26" s="102">
        <v>1</v>
      </c>
      <c r="F26" s="57">
        <v>600</v>
      </c>
      <c r="G26" s="57">
        <f t="shared" ref="G26:G27" si="4">E26*F26</f>
        <v>600</v>
      </c>
      <c r="K26" s="3"/>
      <c r="L26" s="29"/>
      <c r="M26" s="3"/>
      <c r="N26" s="3"/>
      <c r="O26" s="2"/>
      <c r="R26" s="2"/>
      <c r="Y26" s="2"/>
      <c r="Z26" s="30"/>
      <c r="AC26" s="2"/>
      <c r="AD26" s="2"/>
      <c r="AE26" s="2"/>
      <c r="AG26" s="2"/>
      <c r="AH26" s="2"/>
      <c r="AI26" s="2"/>
    </row>
    <row r="27" spans="2:35" ht="15" customHeight="1" x14ac:dyDescent="0.2">
      <c r="B27" s="53"/>
      <c r="C27" s="61" t="s">
        <v>51</v>
      </c>
      <c r="D27" s="93" t="s">
        <v>8</v>
      </c>
      <c r="E27" s="93">
        <v>1</v>
      </c>
      <c r="F27" s="57">
        <v>350</v>
      </c>
      <c r="G27" s="57">
        <f t="shared" si="4"/>
        <v>350</v>
      </c>
      <c r="K27" s="3"/>
      <c r="L27" s="29"/>
      <c r="M27" s="3"/>
      <c r="N27" s="3"/>
      <c r="O27" s="2"/>
      <c r="R27" s="2"/>
      <c r="Y27" s="2"/>
      <c r="Z27" s="30"/>
      <c r="AC27" s="2"/>
      <c r="AD27" s="2"/>
      <c r="AE27" s="2"/>
      <c r="AG27" s="2"/>
      <c r="AH27" s="2"/>
      <c r="AI27" s="2"/>
    </row>
    <row r="28" spans="2:35" ht="15" customHeight="1" x14ac:dyDescent="0.2">
      <c r="B28" s="53"/>
      <c r="C28" s="51"/>
      <c r="D28" s="64"/>
      <c r="E28" s="69"/>
      <c r="F28" s="66"/>
      <c r="G28" s="66"/>
      <c r="I28" s="9"/>
      <c r="J28" s="26"/>
      <c r="R28" s="2"/>
      <c r="Y28" s="2"/>
      <c r="Z28" s="30"/>
      <c r="AC28" s="2"/>
      <c r="AD28" s="2"/>
      <c r="AE28" s="2"/>
    </row>
    <row r="29" spans="2:35" x14ac:dyDescent="0.2">
      <c r="B29" s="53">
        <v>8</v>
      </c>
      <c r="C29" s="50" t="s">
        <v>35</v>
      </c>
      <c r="D29" s="68"/>
      <c r="E29" s="67"/>
      <c r="F29" s="66"/>
      <c r="G29" s="66"/>
      <c r="I29" s="9"/>
      <c r="P29" s="2"/>
      <c r="Q29" s="8"/>
      <c r="R29" s="5"/>
    </row>
    <row r="30" spans="2:35" ht="15" x14ac:dyDescent="0.2">
      <c r="B30" s="53"/>
      <c r="C30" s="99" t="s">
        <v>52</v>
      </c>
      <c r="D30" s="59" t="s">
        <v>33</v>
      </c>
      <c r="E30" s="93">
        <v>1</v>
      </c>
      <c r="F30" s="57">
        <v>6000</v>
      </c>
      <c r="G30" s="57">
        <f>E30*F30</f>
        <v>6000</v>
      </c>
      <c r="I30" s="9"/>
      <c r="O30" s="31"/>
      <c r="P30" s="2"/>
      <c r="Q30" s="20"/>
      <c r="R30" s="32"/>
      <c r="T30" s="2"/>
      <c r="Y30" s="2"/>
      <c r="Z30" s="20"/>
      <c r="AA30" s="2"/>
    </row>
    <row r="31" spans="2:35" x14ac:dyDescent="0.2">
      <c r="B31" s="53"/>
      <c r="C31" s="61" t="s">
        <v>53</v>
      </c>
      <c r="D31" s="93" t="s">
        <v>8</v>
      </c>
      <c r="E31" s="93">
        <v>3</v>
      </c>
      <c r="F31" s="57">
        <v>350</v>
      </c>
      <c r="G31" s="57">
        <f t="shared" ref="G31:G32" si="5">E31*F31</f>
        <v>1050</v>
      </c>
      <c r="I31" s="9"/>
      <c r="O31" s="31"/>
      <c r="P31" s="2"/>
      <c r="R31" s="2"/>
      <c r="T31" s="2"/>
      <c r="Y31" s="2"/>
      <c r="Z31" s="20"/>
      <c r="AA31" s="2"/>
      <c r="AD31" s="33"/>
    </row>
    <row r="32" spans="2:35" x14ac:dyDescent="0.2">
      <c r="B32" s="53"/>
      <c r="C32" s="61" t="s">
        <v>54</v>
      </c>
      <c r="D32" s="102" t="s">
        <v>11</v>
      </c>
      <c r="E32" s="102">
        <v>3</v>
      </c>
      <c r="F32" s="57">
        <v>600</v>
      </c>
      <c r="G32" s="57">
        <f t="shared" si="5"/>
        <v>1800</v>
      </c>
      <c r="I32" s="9"/>
      <c r="O32" s="31"/>
      <c r="P32" s="2"/>
      <c r="R32" s="32"/>
      <c r="T32" s="2"/>
      <c r="U32" s="19"/>
      <c r="Y32" s="2"/>
      <c r="Z32" s="20"/>
      <c r="AA32" s="2"/>
    </row>
    <row r="33" spans="2:34" x14ac:dyDescent="0.2">
      <c r="B33" s="53"/>
      <c r="C33" s="67"/>
      <c r="D33" s="64"/>
      <c r="E33" s="68"/>
      <c r="F33" s="66"/>
      <c r="G33" s="66"/>
      <c r="I33" s="9"/>
      <c r="O33" s="31"/>
      <c r="P33" s="2"/>
      <c r="R33" s="32"/>
      <c r="T33" s="2"/>
      <c r="U33" s="19"/>
      <c r="Y33" s="2"/>
      <c r="Z33" s="20"/>
      <c r="AA33" s="2"/>
    </row>
    <row r="34" spans="2:34" x14ac:dyDescent="0.2">
      <c r="B34" s="53">
        <v>9</v>
      </c>
      <c r="C34" s="50" t="s">
        <v>39</v>
      </c>
      <c r="D34" s="69"/>
      <c r="E34" s="69"/>
      <c r="F34" s="66"/>
      <c r="G34" s="66"/>
      <c r="I34" s="2"/>
      <c r="J34" s="8"/>
      <c r="K34" s="5"/>
      <c r="L34" s="3"/>
      <c r="M34" s="3"/>
      <c r="N34" s="3"/>
      <c r="O34" s="2"/>
      <c r="P34" s="2"/>
      <c r="Q34" s="8"/>
      <c r="R34" s="5"/>
      <c r="T34" s="2"/>
      <c r="Y34" s="2"/>
      <c r="Z34" s="20"/>
      <c r="AA34" s="2"/>
      <c r="AG34" s="2"/>
      <c r="AH34" s="2"/>
    </row>
    <row r="35" spans="2:34" ht="15" x14ac:dyDescent="0.2">
      <c r="B35" s="53"/>
      <c r="C35" s="99" t="s">
        <v>55</v>
      </c>
      <c r="D35" s="117" t="s">
        <v>33</v>
      </c>
      <c r="E35" s="102">
        <v>2</v>
      </c>
      <c r="F35" s="57">
        <v>6000</v>
      </c>
      <c r="G35" s="57">
        <f t="shared" ref="G35" si="6">E35*F35</f>
        <v>12000</v>
      </c>
      <c r="I35" s="2"/>
      <c r="J35" s="20"/>
      <c r="K35" s="18"/>
      <c r="L35" s="3"/>
      <c r="M35" s="3"/>
      <c r="N35" s="19"/>
      <c r="O35" s="2"/>
      <c r="P35" s="2"/>
      <c r="Q35" s="20"/>
      <c r="R35" s="32"/>
      <c r="T35" s="2"/>
      <c r="Y35" s="2"/>
      <c r="Z35" s="20"/>
      <c r="AA35" s="2"/>
      <c r="AG35" s="2"/>
      <c r="AH35" s="2"/>
    </row>
    <row r="36" spans="2:34" x14ac:dyDescent="0.2">
      <c r="B36" s="53"/>
      <c r="C36" s="61" t="s">
        <v>56</v>
      </c>
      <c r="D36" s="102" t="s">
        <v>6</v>
      </c>
      <c r="E36" s="102">
        <v>6</v>
      </c>
      <c r="F36" s="57">
        <v>70</v>
      </c>
      <c r="G36" s="57">
        <f>E36*F36</f>
        <v>420</v>
      </c>
      <c r="I36" s="2"/>
      <c r="J36" s="20"/>
      <c r="K36" s="18"/>
      <c r="L36" s="3"/>
      <c r="M36" s="3"/>
      <c r="N36" s="19"/>
      <c r="O36" s="2"/>
      <c r="P36" s="2"/>
      <c r="Q36" s="20"/>
      <c r="R36" s="32"/>
      <c r="T36" s="2"/>
      <c r="Y36" s="2"/>
      <c r="Z36" s="20"/>
      <c r="AA36" s="2"/>
      <c r="AG36" s="2"/>
      <c r="AH36" s="2"/>
    </row>
    <row r="37" spans="2:34" x14ac:dyDescent="0.2">
      <c r="B37" s="53"/>
      <c r="C37" s="70"/>
      <c r="D37" s="71"/>
      <c r="E37" s="69"/>
      <c r="F37" s="66"/>
      <c r="G37" s="66"/>
      <c r="I37" s="2"/>
      <c r="J37" s="20"/>
      <c r="K37" s="18"/>
      <c r="L37" s="3"/>
      <c r="M37" s="3"/>
      <c r="N37" s="19"/>
      <c r="O37" s="2"/>
      <c r="P37" s="2"/>
      <c r="Q37" s="20"/>
      <c r="R37" s="32"/>
      <c r="T37" s="2"/>
      <c r="Y37" s="2"/>
      <c r="Z37" s="20"/>
      <c r="AA37" s="2"/>
      <c r="AG37" s="2"/>
      <c r="AH37" s="2"/>
    </row>
    <row r="38" spans="2:34" x14ac:dyDescent="0.2">
      <c r="B38" s="69"/>
      <c r="C38" s="72" t="s">
        <v>12</v>
      </c>
      <c r="D38" s="64"/>
      <c r="E38" s="69"/>
      <c r="F38" s="66"/>
      <c r="G38" s="66">
        <f>SUM(G5:G35)</f>
        <v>78970</v>
      </c>
      <c r="J38" s="20"/>
      <c r="K38" s="18"/>
      <c r="L38" s="3"/>
      <c r="M38" s="3"/>
      <c r="N38" s="3"/>
      <c r="Q38" s="20"/>
      <c r="R38" s="32"/>
      <c r="T38" s="2"/>
      <c r="U38" s="19"/>
      <c r="Y38" s="34"/>
    </row>
    <row r="39" spans="2:34" x14ac:dyDescent="0.2">
      <c r="B39" s="121">
        <v>10</v>
      </c>
      <c r="C39" s="118" t="s">
        <v>34</v>
      </c>
      <c r="D39" s="115"/>
      <c r="E39" s="115"/>
      <c r="F39" s="116"/>
      <c r="G39" s="116">
        <f>G38*0.2</f>
        <v>15794</v>
      </c>
      <c r="K39" s="3"/>
      <c r="L39" s="3"/>
      <c r="M39" s="3"/>
      <c r="N39" s="19"/>
      <c r="R39" s="2"/>
      <c r="S39" s="35"/>
      <c r="T39" s="2"/>
      <c r="U39" s="19"/>
      <c r="Y39" s="34"/>
    </row>
    <row r="40" spans="2:34" x14ac:dyDescent="0.2">
      <c r="B40" s="67"/>
      <c r="C40" s="72" t="s">
        <v>12</v>
      </c>
      <c r="D40" s="69"/>
      <c r="E40" s="69"/>
      <c r="F40" s="69"/>
      <c r="G40" s="73">
        <f>SUM(G38:G39)</f>
        <v>94764</v>
      </c>
      <c r="K40" s="3"/>
      <c r="L40" s="3"/>
      <c r="M40" s="3"/>
      <c r="N40" s="19"/>
      <c r="R40" s="2"/>
      <c r="S40" s="35"/>
      <c r="T40" s="2"/>
      <c r="U40" s="19"/>
      <c r="Y40" s="34"/>
    </row>
    <row r="41" spans="2:34" ht="15.75" x14ac:dyDescent="0.2">
      <c r="B41" s="52" t="s">
        <v>13</v>
      </c>
      <c r="C41" s="52"/>
      <c r="D41" s="52"/>
      <c r="E41" s="52"/>
      <c r="F41" s="52"/>
      <c r="G41" s="52"/>
      <c r="K41" s="3"/>
      <c r="L41" s="3"/>
      <c r="M41" s="3"/>
      <c r="N41" s="19"/>
      <c r="R41" s="2"/>
      <c r="S41" s="35"/>
      <c r="T41" s="2"/>
      <c r="U41" s="19"/>
      <c r="Y41" s="34"/>
    </row>
    <row r="42" spans="2:34" x14ac:dyDescent="0.2">
      <c r="B42" s="101">
        <v>11</v>
      </c>
      <c r="C42" s="58" t="s">
        <v>57</v>
      </c>
      <c r="D42" s="124" t="s">
        <v>6</v>
      </c>
      <c r="E42" s="125">
        <v>2</v>
      </c>
      <c r="F42" s="57">
        <v>9000</v>
      </c>
      <c r="G42" s="57">
        <f>E42*F42</f>
        <v>18000</v>
      </c>
      <c r="J42" s="36"/>
      <c r="K42" s="3"/>
      <c r="L42" s="3"/>
      <c r="M42" s="3"/>
      <c r="N42" s="19"/>
      <c r="R42" s="2"/>
      <c r="S42" s="35"/>
      <c r="T42" s="2"/>
      <c r="U42" s="19"/>
      <c r="Y42" s="34"/>
    </row>
    <row r="43" spans="2:34" x14ac:dyDescent="0.2">
      <c r="B43" s="101">
        <v>12</v>
      </c>
      <c r="C43" s="58" t="s">
        <v>58</v>
      </c>
      <c r="D43" s="124" t="s">
        <v>6</v>
      </c>
      <c r="E43" s="125">
        <v>2</v>
      </c>
      <c r="F43" s="57">
        <v>9000</v>
      </c>
      <c r="G43" s="57">
        <f>E43*F43</f>
        <v>18000</v>
      </c>
      <c r="J43" s="36"/>
      <c r="K43" s="3"/>
      <c r="L43" s="3"/>
      <c r="M43" s="3"/>
      <c r="N43" s="19"/>
      <c r="R43" s="2"/>
      <c r="S43" s="35"/>
      <c r="T43" s="2"/>
      <c r="U43" s="19"/>
      <c r="Y43" s="34"/>
    </row>
    <row r="44" spans="2:34" x14ac:dyDescent="0.2">
      <c r="B44" s="101">
        <v>13</v>
      </c>
      <c r="C44" s="54" t="s">
        <v>59</v>
      </c>
      <c r="D44" s="124" t="s">
        <v>6</v>
      </c>
      <c r="E44" s="125">
        <v>4</v>
      </c>
      <c r="F44" s="57">
        <v>8000</v>
      </c>
      <c r="G44" s="57">
        <f t="shared" ref="G44:G45" si="7">E44*F44</f>
        <v>32000</v>
      </c>
      <c r="K44" s="3"/>
      <c r="L44" s="3"/>
      <c r="M44" s="3"/>
      <c r="N44" s="19"/>
      <c r="R44" s="2"/>
      <c r="S44" s="35"/>
      <c r="T44" s="2"/>
      <c r="U44" s="19"/>
      <c r="Y44" s="34"/>
    </row>
    <row r="45" spans="2:34" x14ac:dyDescent="0.2">
      <c r="B45" s="101">
        <v>14</v>
      </c>
      <c r="C45" s="58" t="s">
        <v>60</v>
      </c>
      <c r="D45" s="124" t="s">
        <v>6</v>
      </c>
      <c r="E45" s="125">
        <v>2</v>
      </c>
      <c r="F45" s="57">
        <v>3000</v>
      </c>
      <c r="G45" s="57">
        <f t="shared" si="7"/>
        <v>6000</v>
      </c>
      <c r="K45" s="3"/>
      <c r="L45" s="3"/>
      <c r="M45" s="3"/>
      <c r="N45" s="19"/>
      <c r="R45" s="2"/>
      <c r="S45" s="35"/>
      <c r="T45" s="2"/>
      <c r="U45" s="19"/>
      <c r="Y45" s="34"/>
    </row>
    <row r="46" spans="2:34" x14ac:dyDescent="0.2">
      <c r="B46" s="101"/>
      <c r="C46" s="97" t="s">
        <v>12</v>
      </c>
      <c r="D46" s="124"/>
      <c r="E46" s="102"/>
      <c r="F46" s="57"/>
      <c r="G46" s="57">
        <f>SUM(G42:G45)</f>
        <v>74000</v>
      </c>
      <c r="K46" s="3"/>
      <c r="L46" s="3"/>
      <c r="M46" s="3"/>
      <c r="N46" s="19"/>
      <c r="R46" s="2"/>
      <c r="S46" s="35"/>
      <c r="T46" s="2"/>
      <c r="U46" s="19"/>
      <c r="Y46" s="34"/>
    </row>
    <row r="47" spans="2:34" x14ac:dyDescent="0.2">
      <c r="B47" s="122">
        <v>15</v>
      </c>
      <c r="C47" s="119" t="s">
        <v>14</v>
      </c>
      <c r="D47" s="120" t="s">
        <v>15</v>
      </c>
      <c r="E47" s="120">
        <v>1</v>
      </c>
      <c r="F47" s="116">
        <v>15000</v>
      </c>
      <c r="G47" s="116">
        <v>15000</v>
      </c>
      <c r="K47" s="3"/>
      <c r="L47" s="3"/>
      <c r="M47" s="3"/>
      <c r="N47" s="19"/>
      <c r="R47" s="2"/>
      <c r="S47" s="35"/>
      <c r="T47" s="2"/>
      <c r="U47" s="19"/>
      <c r="Y47" s="34"/>
    </row>
    <row r="48" spans="2:34" x14ac:dyDescent="0.2">
      <c r="B48" s="74"/>
      <c r="C48" s="72" t="s">
        <v>12</v>
      </c>
      <c r="D48" s="75"/>
      <c r="E48" s="75"/>
      <c r="F48" s="75"/>
      <c r="G48" s="73">
        <f>SUM(G46:G47)</f>
        <v>89000</v>
      </c>
      <c r="K48" s="3"/>
      <c r="L48" s="3"/>
      <c r="M48" s="3"/>
      <c r="N48" s="19"/>
      <c r="R48" s="2"/>
      <c r="S48" s="35"/>
      <c r="T48" s="2"/>
      <c r="U48" s="19"/>
      <c r="Y48" s="34"/>
    </row>
    <row r="49" spans="1:25" ht="15.75" x14ac:dyDescent="0.2">
      <c r="B49" s="52" t="s">
        <v>16</v>
      </c>
      <c r="C49" s="52"/>
      <c r="D49" s="52"/>
      <c r="E49" s="52"/>
      <c r="F49" s="52"/>
      <c r="G49" s="52"/>
      <c r="J49" s="20"/>
      <c r="K49" s="18"/>
      <c r="L49" s="2"/>
      <c r="M49" s="3"/>
      <c r="N49" s="3"/>
      <c r="Q49" s="20"/>
      <c r="R49" s="18"/>
      <c r="S49" s="2"/>
    </row>
    <row r="50" spans="1:25" x14ac:dyDescent="0.2">
      <c r="B50" s="68">
        <v>16</v>
      </c>
      <c r="C50" s="67" t="s">
        <v>17</v>
      </c>
      <c r="D50" s="76"/>
      <c r="E50" s="69"/>
      <c r="F50" s="69"/>
      <c r="G50" s="66">
        <v>36640</v>
      </c>
      <c r="K50" s="18"/>
      <c r="L50" s="2"/>
      <c r="M50" s="3"/>
      <c r="N50" s="19"/>
      <c r="R50" s="18"/>
      <c r="S50" s="2"/>
      <c r="U50" s="19"/>
    </row>
    <row r="51" spans="1:25" x14ac:dyDescent="0.2">
      <c r="B51" s="121">
        <v>17</v>
      </c>
      <c r="C51" s="119" t="s">
        <v>18</v>
      </c>
      <c r="D51" s="123"/>
      <c r="E51" s="115"/>
      <c r="F51" s="121"/>
      <c r="G51" s="116">
        <f>G50*0.2</f>
        <v>7328</v>
      </c>
      <c r="K51" s="18"/>
      <c r="L51" s="2"/>
      <c r="M51" s="3"/>
      <c r="N51" s="19"/>
      <c r="R51" s="18"/>
      <c r="S51" s="2"/>
      <c r="U51" s="19"/>
    </row>
    <row r="52" spans="1:25" x14ac:dyDescent="0.2">
      <c r="B52" s="67"/>
      <c r="C52" s="72" t="s">
        <v>12</v>
      </c>
      <c r="D52" s="68"/>
      <c r="E52" s="69"/>
      <c r="F52" s="68"/>
      <c r="G52" s="73">
        <f>SUM(G50:G51)</f>
        <v>43968</v>
      </c>
      <c r="M52" s="1"/>
      <c r="N52" s="37"/>
      <c r="O52" s="38"/>
      <c r="R52" s="18"/>
      <c r="S52" s="2"/>
      <c r="U52" s="19"/>
    </row>
    <row r="53" spans="1:25" ht="15.75" x14ac:dyDescent="0.2">
      <c r="B53" s="52" t="s">
        <v>19</v>
      </c>
      <c r="C53" s="52"/>
      <c r="D53" s="52"/>
      <c r="E53" s="52"/>
      <c r="F53" s="52"/>
      <c r="G53" s="52"/>
      <c r="M53" s="1"/>
    </row>
    <row r="54" spans="1:25" x14ac:dyDescent="0.2">
      <c r="B54" s="93">
        <v>18</v>
      </c>
      <c r="C54" s="94" t="s">
        <v>31</v>
      </c>
      <c r="D54" s="95" t="s">
        <v>15</v>
      </c>
      <c r="E54" s="95"/>
      <c r="F54" s="57">
        <v>3500</v>
      </c>
      <c r="G54" s="57">
        <v>7000</v>
      </c>
      <c r="M54" s="1"/>
    </row>
    <row r="55" spans="1:25" x14ac:dyDescent="0.2">
      <c r="B55" s="93">
        <v>19</v>
      </c>
      <c r="C55" s="94" t="s">
        <v>20</v>
      </c>
      <c r="D55" s="95" t="s">
        <v>15</v>
      </c>
      <c r="E55" s="95"/>
      <c r="F55" s="57">
        <v>5000</v>
      </c>
      <c r="G55" s="57">
        <v>5000</v>
      </c>
      <c r="M55" s="1"/>
    </row>
    <row r="56" spans="1:25" x14ac:dyDescent="0.2">
      <c r="B56" s="93">
        <v>20</v>
      </c>
      <c r="C56" s="94" t="s">
        <v>28</v>
      </c>
      <c r="D56" s="95" t="s">
        <v>15</v>
      </c>
      <c r="E56" s="95"/>
      <c r="F56" s="57">
        <v>3500</v>
      </c>
      <c r="G56" s="57">
        <v>3500</v>
      </c>
      <c r="J56" s="8"/>
      <c r="K56" s="16"/>
      <c r="Q56" s="39"/>
    </row>
    <row r="57" spans="1:25" x14ac:dyDescent="0.2">
      <c r="B57" s="93">
        <v>21</v>
      </c>
      <c r="C57" s="94" t="s">
        <v>21</v>
      </c>
      <c r="D57" s="95" t="s">
        <v>15</v>
      </c>
      <c r="E57" s="95"/>
      <c r="F57" s="57">
        <v>5000</v>
      </c>
      <c r="G57" s="57">
        <v>5000</v>
      </c>
      <c r="J57" s="8"/>
      <c r="K57" s="16"/>
      <c r="Q57" s="39"/>
    </row>
    <row r="58" spans="1:25" x14ac:dyDescent="0.2">
      <c r="B58" s="93">
        <v>22</v>
      </c>
      <c r="C58" s="94" t="s">
        <v>22</v>
      </c>
      <c r="D58" s="95" t="s">
        <v>15</v>
      </c>
      <c r="E58" s="95"/>
      <c r="F58" s="57">
        <v>4500</v>
      </c>
      <c r="G58" s="57">
        <v>4500</v>
      </c>
      <c r="J58" s="20"/>
      <c r="Y58" s="14"/>
    </row>
    <row r="59" spans="1:25" x14ac:dyDescent="0.2">
      <c r="A59" s="40"/>
      <c r="B59" s="96"/>
      <c r="C59" s="97" t="s">
        <v>12</v>
      </c>
      <c r="D59" s="95"/>
      <c r="E59" s="95"/>
      <c r="F59" s="57"/>
      <c r="G59" s="98">
        <f>SUM(G54:G58)</f>
        <v>25000</v>
      </c>
      <c r="H59" s="40"/>
      <c r="I59" s="40"/>
      <c r="J59" s="40"/>
      <c r="M59" s="41"/>
      <c r="Y59" s="14"/>
    </row>
    <row r="60" spans="1:25" ht="15.75" x14ac:dyDescent="0.25">
      <c r="A60" s="40"/>
      <c r="B60" s="77" t="s">
        <v>23</v>
      </c>
      <c r="C60" s="78"/>
      <c r="D60" s="79"/>
      <c r="E60" s="80"/>
      <c r="F60" s="81"/>
      <c r="G60" s="82">
        <f>G59+G52+G48+G40</f>
        <v>252732</v>
      </c>
      <c r="H60" s="40"/>
      <c r="I60" s="40"/>
      <c r="J60" s="40"/>
      <c r="M60" s="41"/>
      <c r="Y60" s="14"/>
    </row>
    <row r="61" spans="1:25" x14ac:dyDescent="0.2">
      <c r="A61" s="40"/>
      <c r="B61" s="40"/>
      <c r="C61" s="42"/>
      <c r="D61" s="43"/>
      <c r="E61" s="43"/>
      <c r="F61" s="43"/>
      <c r="G61" s="43"/>
      <c r="H61" s="40"/>
      <c r="I61" s="40"/>
      <c r="J61" s="44"/>
      <c r="K61" s="45"/>
      <c r="M61" s="41"/>
      <c r="Y61" s="20"/>
    </row>
    <row r="62" spans="1:25" x14ac:dyDescent="0.2">
      <c r="A62" s="40"/>
      <c r="B62" s="40"/>
      <c r="C62" s="40"/>
      <c r="D62" s="46"/>
      <c r="E62" s="47"/>
      <c r="F62" s="48"/>
      <c r="G62" s="49"/>
      <c r="H62" s="40"/>
      <c r="I62" s="40"/>
      <c r="J62" s="40"/>
      <c r="M62" s="1"/>
    </row>
    <row r="63" spans="1:25" x14ac:dyDescent="0.2">
      <c r="J63" s="8"/>
      <c r="K63" s="16"/>
      <c r="M63" s="1"/>
    </row>
    <row r="64" spans="1:25" x14ac:dyDescent="0.2">
      <c r="J64" s="20"/>
    </row>
    <row r="65" spans="5:21" x14ac:dyDescent="0.2">
      <c r="E65" s="36"/>
      <c r="O65" s="2"/>
    </row>
    <row r="66" spans="5:21" x14ac:dyDescent="0.2">
      <c r="O66" s="2"/>
    </row>
    <row r="67" spans="5:21" x14ac:dyDescent="0.2">
      <c r="F67" s="1"/>
      <c r="G67" s="1"/>
      <c r="M67" s="1"/>
      <c r="O67" s="2"/>
      <c r="R67" s="1"/>
      <c r="S67" s="1"/>
      <c r="T67" s="1"/>
      <c r="U67" s="1"/>
    </row>
    <row r="68" spans="5:21" x14ac:dyDescent="0.2">
      <c r="F68" s="1"/>
      <c r="G68" s="1"/>
      <c r="L68" s="30"/>
      <c r="M68" s="1"/>
      <c r="N68" s="16"/>
      <c r="O68" s="8"/>
      <c r="R68" s="1"/>
      <c r="S68" s="1"/>
      <c r="T68" s="1"/>
      <c r="U68" s="1"/>
    </row>
    <row r="69" spans="5:21" x14ac:dyDescent="0.2">
      <c r="F69" s="1"/>
      <c r="G69" s="1"/>
      <c r="L69" s="20"/>
      <c r="M69" s="1"/>
      <c r="R69" s="1"/>
      <c r="S69" s="1"/>
      <c r="T69" s="1"/>
      <c r="U69" s="1"/>
    </row>
    <row r="70" spans="5:21" x14ac:dyDescent="0.2">
      <c r="F70" s="1"/>
      <c r="G70" s="1"/>
      <c r="M70" s="1"/>
      <c r="R70" s="1"/>
      <c r="S70" s="1"/>
      <c r="T70" s="1"/>
      <c r="U70" s="1"/>
    </row>
    <row r="71" spans="5:21" x14ac:dyDescent="0.2">
      <c r="F71" s="1"/>
      <c r="G71" s="1"/>
      <c r="M71" s="1"/>
      <c r="R71" s="1"/>
      <c r="S71" s="1"/>
      <c r="T71" s="1"/>
      <c r="U71" s="1"/>
    </row>
    <row r="72" spans="5:21" x14ac:dyDescent="0.2">
      <c r="F72" s="1"/>
      <c r="G72" s="1"/>
      <c r="M72" s="1"/>
      <c r="O72" s="2"/>
      <c r="R72" s="1"/>
      <c r="S72" s="1"/>
      <c r="T72" s="1"/>
      <c r="U72" s="1"/>
    </row>
    <row r="73" spans="5:21" x14ac:dyDescent="0.2">
      <c r="F73" s="1"/>
      <c r="G73" s="1"/>
      <c r="M73" s="1"/>
      <c r="O73" s="2"/>
      <c r="R73" s="1"/>
      <c r="S73" s="1"/>
      <c r="T73" s="1"/>
      <c r="U73" s="1"/>
    </row>
    <row r="74" spans="5:21" x14ac:dyDescent="0.2">
      <c r="F74" s="1"/>
      <c r="G74" s="1"/>
      <c r="M74" s="1"/>
      <c r="O74" s="2"/>
      <c r="R74" s="1"/>
      <c r="S74" s="1"/>
      <c r="T74" s="1"/>
      <c r="U74" s="1"/>
    </row>
    <row r="75" spans="5:21" x14ac:dyDescent="0.2">
      <c r="F75" s="1"/>
      <c r="G75" s="1"/>
      <c r="M75" s="1"/>
      <c r="O75" s="2"/>
      <c r="R75" s="1"/>
      <c r="S75" s="1"/>
      <c r="T75" s="1"/>
      <c r="U75" s="1"/>
    </row>
    <row r="77" spans="5:21" x14ac:dyDescent="0.2">
      <c r="F77" s="1"/>
      <c r="G77" s="1"/>
      <c r="I77" s="2"/>
      <c r="J77" s="30"/>
      <c r="K77" s="16"/>
      <c r="R77" s="1"/>
      <c r="S77" s="1"/>
      <c r="T77" s="1"/>
      <c r="U77" s="1"/>
    </row>
    <row r="78" spans="5:21" x14ac:dyDescent="0.2">
      <c r="F78" s="1"/>
      <c r="G78" s="1"/>
      <c r="I78" s="2"/>
      <c r="J78" s="20"/>
      <c r="L78" s="2"/>
      <c r="R78" s="1"/>
      <c r="S78" s="1"/>
      <c r="T78" s="1"/>
      <c r="U78" s="1"/>
    </row>
    <row r="79" spans="5:21" x14ac:dyDescent="0.2">
      <c r="F79" s="1"/>
      <c r="G79" s="1"/>
      <c r="I79" s="2"/>
      <c r="L79" s="2"/>
      <c r="N79" s="31"/>
      <c r="O79" s="36"/>
      <c r="R79" s="1"/>
      <c r="S79" s="1"/>
      <c r="T79" s="1"/>
      <c r="U79" s="1"/>
    </row>
    <row r="80" spans="5:21" x14ac:dyDescent="0.2">
      <c r="F80" s="1"/>
      <c r="G80" s="1"/>
      <c r="I80" s="2"/>
      <c r="L80" s="2"/>
      <c r="N80" s="31"/>
      <c r="O80" s="36"/>
      <c r="R80" s="1"/>
      <c r="S80" s="1"/>
      <c r="T80" s="1"/>
      <c r="U80" s="1"/>
    </row>
  </sheetData>
  <mergeCells count="6">
    <mergeCell ref="B60:D60"/>
    <mergeCell ref="B2:G2"/>
    <mergeCell ref="B4:G4"/>
    <mergeCell ref="B41:G41"/>
    <mergeCell ref="B49:G49"/>
    <mergeCell ref="B53:G53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2022-03-10T16:06:59Z</dcterms:modified>
</cp:coreProperties>
</file>