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old\Desktop\САДЫ И ЛЮДИ 2022\СДАЧА\"/>
    </mc:Choice>
  </mc:AlternateContent>
  <xr:revisionPtr revIDLastSave="0" documentId="13_ncr:1_{EE27A658-CC55-4CD8-B00C-191A92801C7B}" xr6:coauthVersionLast="47" xr6:coauthVersionMax="47" xr10:uidLastSave="{00000000-0000-0000-0000-000000000000}"/>
  <bookViews>
    <workbookView xWindow="-104" yWindow="-104" windowWidth="22326" windowHeight="12050" xr2:uid="{D3A1C4C6-7160-4DDF-AEC6-6DE72A69ED4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F47" i="1"/>
  <c r="F46" i="1"/>
  <c r="F45" i="1"/>
  <c r="F39" i="1"/>
  <c r="F38" i="1"/>
  <c r="F40" i="1" s="1"/>
  <c r="F49" i="1" s="1"/>
  <c r="F37" i="1"/>
  <c r="F33" i="1"/>
  <c r="F34" i="1"/>
  <c r="F35" i="1"/>
  <c r="F36" i="1"/>
  <c r="F32" i="1"/>
  <c r="F28" i="1"/>
  <c r="F23" i="1"/>
  <c r="F24" i="1"/>
  <c r="F22" i="1"/>
  <c r="F26" i="1"/>
  <c r="F25" i="1"/>
  <c r="D25" i="1"/>
  <c r="E18" i="1"/>
  <c r="E17" i="1"/>
  <c r="E15" i="1"/>
  <c r="E14" i="1"/>
  <c r="E13" i="1"/>
  <c r="E9" i="1"/>
  <c r="E6" i="1"/>
  <c r="E7" i="1"/>
  <c r="E8" i="1"/>
  <c r="E5" i="1"/>
</calcChain>
</file>

<file path=xl/sharedStrings.xml><?xml version="1.0" encoding="utf-8"?>
<sst xmlns="http://schemas.openxmlformats.org/spreadsheetml/2006/main" count="111" uniqueCount="73">
  <si>
    <t>№</t>
  </si>
  <si>
    <t>Название</t>
  </si>
  <si>
    <t>Кол-во</t>
  </si>
  <si>
    <t>Итоговая цена</t>
  </si>
  <si>
    <t>Цена</t>
  </si>
  <si>
    <t>Betula nana</t>
  </si>
  <si>
    <t>Betula 'Trot's Dwar'</t>
  </si>
  <si>
    <t>Betula pendula var. carelica</t>
  </si>
  <si>
    <t>Prunus virginiana</t>
  </si>
  <si>
    <t>Итого:</t>
  </si>
  <si>
    <t>Древесные растения</t>
  </si>
  <si>
    <t>Аконит каммарум биколор</t>
  </si>
  <si>
    <t>Герань кроваво-красная var. striatum</t>
  </si>
  <si>
    <t>Фиалка рогатая</t>
  </si>
  <si>
    <t>Просо изящное (Panicum elegans)</t>
  </si>
  <si>
    <t>Полынь гибридная Powis Castle</t>
  </si>
  <si>
    <t>80 (24 шт.)</t>
  </si>
  <si>
    <t>Многолетние растения</t>
  </si>
  <si>
    <t>Матриалы</t>
  </si>
  <si>
    <t>Единица измерения</t>
  </si>
  <si>
    <t>Плодородный грунт</t>
  </si>
  <si>
    <t>Отсыпка</t>
  </si>
  <si>
    <t>Газон</t>
  </si>
  <si>
    <t>м3</t>
  </si>
  <si>
    <t>м2</t>
  </si>
  <si>
    <t>шт</t>
  </si>
  <si>
    <t>https://granitstroi.ru/shheben/shheben-gravijnyj/</t>
  </si>
  <si>
    <t>https://ekogrunty.ru/plodorodnyj-grunt/</t>
  </si>
  <si>
    <t>https://www.rolllawn.ru/catalog/rulonnyj-gazon-standartnyj.html</t>
  </si>
  <si>
    <t>https://vsesorta.ru/catalog/plants/p/fialka-rogataya_600933/</t>
  </si>
  <si>
    <t>Камень для подпорных стен, толщина 10-25см</t>
  </si>
  <si>
    <t>кг</t>
  </si>
  <si>
    <t>https://internetkamni.ru/product/peschanik-dlja-kladki-seryj-60-80-mm/</t>
  </si>
  <si>
    <t>https://kamportal.ru/product/peschanik-plitnyak-laguna</t>
  </si>
  <si>
    <t>Декор</t>
  </si>
  <si>
    <t>https://vsemnazavist.ru/products/pen-berezovyj-d-20-45-sm</t>
  </si>
  <si>
    <t>Пень</t>
  </si>
  <si>
    <t>https://мульча.рф/product/kora-listvennicy-krupnaja/</t>
  </si>
  <si>
    <t>Кора лиственницы крупная</t>
  </si>
  <si>
    <t>https://market.yandex.ru/product--lak-iakhtnyi-faktura-iakhtnyi-matovyi-alkidno-uretanovyi/36815148?glfilter=17427529%3A0.7~0.7_100988990870&amp;sku=100988990870&amp;cpa=1</t>
  </si>
  <si>
    <t>Лак</t>
  </si>
  <si>
    <t>банка 0.7 л</t>
  </si>
  <si>
    <t>https://leroymerlin.ru/product/kraska-dlya-kolerovki-dlya-sten-kuhni-i-vanny-wow-now-prozrachnaya-baza-s-0-25-l-82928885/</t>
  </si>
  <si>
    <t>Краска</t>
  </si>
  <si>
    <t>банка 1 л</t>
  </si>
  <si>
    <t>https://upakui-ka.ru/products/korobka-malenkaya-10x7-5x3-sm-iz-plotnogo-kartona-kraft</t>
  </si>
  <si>
    <t>Коробка</t>
  </si>
  <si>
    <t>https://www.labirint.ru/books/596509/point/gm/?point=gg37&amp;utm_source=g_ads&amp;utm_medium=cpc&amp;utm_campaign=smart_shoping_hudogka&amp;product_partition_id=377094676304&amp;product_id=596509&amp;gclid=Cj0KCQiAosmPBhCPARIsAHOen-PvUsJZkqbp-ivIOjoBIqveSqwJGPeaLv9xMxs5OLJ7uScoupcC4p4aAo-VEALw_wcB</t>
  </si>
  <si>
    <t>Книга Уильям Шекспир: Сон в летнюю ночь</t>
  </si>
  <si>
    <t>Итого по всем разделам</t>
  </si>
  <si>
    <t>https://korolevskysad.ru/product/cheremuha-virginskaya-prunus-virginiana/</t>
  </si>
  <si>
    <t>https://greenstrana.ru/shop/listvennye-derevja/bereza/bereza-karelskaja-betula-pendula-var-carelica.html</t>
  </si>
  <si>
    <t>https://snz-garden.ru/products/bereza-povislaya-trosts-dvarf</t>
  </si>
  <si>
    <t>https://agronomov.ru/product/bereza-karlikovaya/?utm_source=merchant</t>
  </si>
  <si>
    <t>http://sadovod.center/product_info.php?products_id=2414</t>
  </si>
  <si>
    <t>https://agronomov.ru/product/geran-krovavo-krasnaya-var-striatum/</t>
  </si>
  <si>
    <t>https://www.vertograd-s.ru/catalog/zlaki/proso-izyashnoe</t>
  </si>
  <si>
    <t>https://vsesorta.ru/catalog/plants/p/polyn-gibridnaya-powis-castle_868797/</t>
  </si>
  <si>
    <t>Камни (дорожки)</t>
  </si>
  <si>
    <t>Камни (декор)</t>
  </si>
  <si>
    <t>Гирлянда Vegas 55062 нить 100лам. дл.10м</t>
  </si>
  <si>
    <t>https://www.citilink.ru/product/girlyanda-vegas-55062-for-nit-100lam-pvh-med-alyuminii-plastik-1607349/?region_id=123038&amp;utm_param1=all&amp;gclid=Cj0KCQiAosmPBhCPARIsAHOen-O0ktO5eJnv4qFTZVFenWiM1BT_CI1nHIOIIRTUYT718YxnY6DvqW4aAqMYEALw_wcB</t>
  </si>
  <si>
    <t>https://leroymerlin.ru/product/kley-moment-kristall-10337184/</t>
  </si>
  <si>
    <t>Клей Момент «Кристалл», 30 мл</t>
  </si>
  <si>
    <t>СМЕТА</t>
  </si>
  <si>
    <t>Гамак</t>
  </si>
  <si>
    <t xml:space="preserve">Стойка для гамака </t>
  </si>
  <si>
    <t>https://poryadok.ru/catalog/gamaki/627687/?utm_source=google_ads&amp;utm_medium=smart_shopping&amp;utm_campaign=prk_smart_shopping&amp;gclid=Cj0KCQiAosmPBhCPARIsAHOen-PdVVsJ0fpH3R4wDDUTalACgtkB5sPpuxpqbRtLcS-P021eYComdxUaAnzqEALw_wcB</t>
  </si>
  <si>
    <t>https://leroymerlin.ru/product/gamak-sadovyy-100x200-sm-82566575/</t>
  </si>
  <si>
    <t>Монтаж/демонтаж</t>
  </si>
  <si>
    <t>Итого по проекту</t>
  </si>
  <si>
    <t>Домики будут выполняться автором проекта.Другие материалы для декора домиков будут предоставлены автором.</t>
  </si>
  <si>
    <t>Ссылки на товары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</si>
</sst>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/>
    <xf numFmtId="0" fontId="0" fillId="0" borderId="1" xfId="0" applyBorder="1" applyAlignment="1">
      <alignment horizontal="left" vertical="center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ertograd-s.ru/catalog/zlaki/proso-izyashnoe" TargetMode="External"/><Relationship Id="rId3" Type="http://schemas.openxmlformats.org/officeDocument/2006/relationships/hyperlink" Target="https://snz-garden.ru/products/bereza-povislaya-trosts-dvarf" TargetMode="External"/><Relationship Id="rId7" Type="http://schemas.openxmlformats.org/officeDocument/2006/relationships/hyperlink" Target="https://vsesorta.ru/catalog/plants/p/fialka-rogataya_600933/" TargetMode="External"/><Relationship Id="rId2" Type="http://schemas.openxmlformats.org/officeDocument/2006/relationships/hyperlink" Target="https://greenstrana.ru/shop/listvennye-derevja/bereza/bereza-karelskaja-betula-pendula-var-carelica.html" TargetMode="External"/><Relationship Id="rId1" Type="http://schemas.openxmlformats.org/officeDocument/2006/relationships/hyperlink" Target="https://korolevskysad.ru/product/cheremuha-virginskaya-prunus-virginiana/" TargetMode="External"/><Relationship Id="rId6" Type="http://schemas.openxmlformats.org/officeDocument/2006/relationships/hyperlink" Target="https://agronomov.ru/product/geran-krovavo-krasnaya-var-striatum/" TargetMode="External"/><Relationship Id="rId5" Type="http://schemas.openxmlformats.org/officeDocument/2006/relationships/hyperlink" Target="http://sadovod.center/product_info.php?products_id=2414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agronomov.ru/product/bereza-karlikovaya/?utm_source=merchant" TargetMode="External"/><Relationship Id="rId9" Type="http://schemas.openxmlformats.org/officeDocument/2006/relationships/hyperlink" Target="https://vsesorta.ru/catalog/plants/p/polyn-gibridnaya-powis-castle_86879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4C9C0-4F2F-4293-9AFF-F8BA1D33FFE8}">
  <dimension ref="A1:G54"/>
  <sheetViews>
    <sheetView tabSelected="1" topLeftCell="A27" zoomScale="70" zoomScaleNormal="70" workbookViewId="0">
      <selection activeCell="H54" sqref="H54"/>
    </sheetView>
  </sheetViews>
  <sheetFormatPr defaultRowHeight="14.4" x14ac:dyDescent="0.3"/>
  <cols>
    <col min="1" max="1" width="5.296875" customWidth="1"/>
    <col min="2" max="2" width="31.59765625" customWidth="1"/>
    <col min="3" max="3" width="21.796875" customWidth="1"/>
    <col min="4" max="4" width="17.5" customWidth="1"/>
    <col min="5" max="5" width="28.296875" customWidth="1"/>
    <col min="6" max="6" width="15.796875" customWidth="1"/>
    <col min="7" max="7" width="37.296875" customWidth="1"/>
  </cols>
  <sheetData>
    <row r="1" spans="1:7" ht="46.65" customHeight="1" x14ac:dyDescent="0.3">
      <c r="A1" s="16" t="s">
        <v>64</v>
      </c>
      <c r="B1" s="16"/>
      <c r="C1" s="16"/>
      <c r="D1" s="16"/>
      <c r="E1" s="16"/>
      <c r="F1" s="16"/>
      <c r="G1" s="2"/>
    </row>
    <row r="2" spans="1:7" x14ac:dyDescent="0.3">
      <c r="G2" s="2"/>
    </row>
    <row r="3" spans="1:7" ht="17.850000000000001" x14ac:dyDescent="0.35">
      <c r="A3" s="19" t="s">
        <v>10</v>
      </c>
      <c r="B3" s="19"/>
      <c r="C3" s="19"/>
      <c r="D3" s="19"/>
      <c r="E3" s="19"/>
      <c r="F3" s="12"/>
      <c r="G3" s="8" t="s">
        <v>72</v>
      </c>
    </row>
    <row r="4" spans="1:7" x14ac:dyDescent="0.3">
      <c r="A4" s="6" t="s">
        <v>0</v>
      </c>
      <c r="B4" s="7" t="s">
        <v>1</v>
      </c>
      <c r="C4" s="6" t="s">
        <v>2</v>
      </c>
      <c r="D4" s="6" t="s">
        <v>4</v>
      </c>
      <c r="E4" s="6" t="s">
        <v>3</v>
      </c>
      <c r="G4" s="2"/>
    </row>
    <row r="5" spans="1:7" ht="28.8" x14ac:dyDescent="0.3">
      <c r="A5" s="8">
        <v>1</v>
      </c>
      <c r="B5" s="9" t="s">
        <v>5</v>
      </c>
      <c r="C5" s="8">
        <v>2</v>
      </c>
      <c r="D5" s="8">
        <v>16150</v>
      </c>
      <c r="E5" s="8">
        <f>D5*C5</f>
        <v>32300</v>
      </c>
      <c r="G5" s="14" t="s">
        <v>53</v>
      </c>
    </row>
    <row r="6" spans="1:7" ht="28.8" x14ac:dyDescent="0.3">
      <c r="A6" s="8">
        <v>2</v>
      </c>
      <c r="B6" s="9" t="s">
        <v>6</v>
      </c>
      <c r="C6" s="8">
        <v>2</v>
      </c>
      <c r="D6" s="8">
        <v>1299</v>
      </c>
      <c r="E6" s="8">
        <f t="shared" ref="E6:E8" si="0">D6*C6</f>
        <v>2598</v>
      </c>
      <c r="G6" s="14" t="s">
        <v>52</v>
      </c>
    </row>
    <row r="7" spans="1:7" ht="43.2" x14ac:dyDescent="0.3">
      <c r="A7" s="8">
        <v>3</v>
      </c>
      <c r="B7" s="9" t="s">
        <v>7</v>
      </c>
      <c r="C7" s="8">
        <v>2</v>
      </c>
      <c r="D7" s="8">
        <v>3500</v>
      </c>
      <c r="E7" s="8">
        <f t="shared" si="0"/>
        <v>7000</v>
      </c>
      <c r="G7" s="14" t="s">
        <v>51</v>
      </c>
    </row>
    <row r="8" spans="1:7" ht="28.8" x14ac:dyDescent="0.3">
      <c r="A8" s="8">
        <v>4</v>
      </c>
      <c r="B8" s="9" t="s">
        <v>8</v>
      </c>
      <c r="C8" s="8">
        <v>1</v>
      </c>
      <c r="D8" s="8">
        <v>2000</v>
      </c>
      <c r="E8" s="8">
        <f t="shared" si="0"/>
        <v>2000</v>
      </c>
      <c r="G8" s="14" t="s">
        <v>50</v>
      </c>
    </row>
    <row r="9" spans="1:7" x14ac:dyDescent="0.3">
      <c r="D9" s="9" t="s">
        <v>9</v>
      </c>
      <c r="E9" s="9">
        <f>SUM(E5:E8)</f>
        <v>43898</v>
      </c>
      <c r="G9" s="2"/>
    </row>
    <row r="10" spans="1:7" x14ac:dyDescent="0.3">
      <c r="G10" s="2"/>
    </row>
    <row r="11" spans="1:7" ht="17.850000000000001" x14ac:dyDescent="0.3">
      <c r="A11" s="17" t="s">
        <v>17</v>
      </c>
      <c r="B11" s="17"/>
      <c r="C11" s="17"/>
      <c r="D11" s="17"/>
      <c r="E11" s="17"/>
      <c r="G11" s="2"/>
    </row>
    <row r="12" spans="1:7" x14ac:dyDescent="0.3">
      <c r="A12" s="6" t="s">
        <v>0</v>
      </c>
      <c r="B12" s="7" t="s">
        <v>1</v>
      </c>
      <c r="C12" s="6" t="s">
        <v>2</v>
      </c>
      <c r="D12" s="6" t="s">
        <v>4</v>
      </c>
      <c r="E12" s="6" t="s">
        <v>3</v>
      </c>
      <c r="G12" s="2"/>
    </row>
    <row r="13" spans="1:7" ht="28.8" x14ac:dyDescent="0.3">
      <c r="A13" s="8">
        <v>1</v>
      </c>
      <c r="B13" s="9" t="s">
        <v>11</v>
      </c>
      <c r="C13" s="8">
        <v>4</v>
      </c>
      <c r="D13" s="8">
        <v>450</v>
      </c>
      <c r="E13" s="8">
        <f>D13*C13</f>
        <v>1800</v>
      </c>
      <c r="G13" s="14" t="s">
        <v>54</v>
      </c>
    </row>
    <row r="14" spans="1:7" ht="28.8" x14ac:dyDescent="0.3">
      <c r="A14" s="8">
        <v>2</v>
      </c>
      <c r="B14" s="9" t="s">
        <v>12</v>
      </c>
      <c r="C14" s="8">
        <v>9</v>
      </c>
      <c r="D14" s="8">
        <v>300</v>
      </c>
      <c r="E14" s="8">
        <f>D14*C14</f>
        <v>2700</v>
      </c>
      <c r="G14" s="14" t="s">
        <v>55</v>
      </c>
    </row>
    <row r="15" spans="1:7" x14ac:dyDescent="0.3">
      <c r="A15" s="8">
        <v>3</v>
      </c>
      <c r="B15" s="9" t="s">
        <v>13</v>
      </c>
      <c r="C15" s="8">
        <v>4</v>
      </c>
      <c r="D15" s="8">
        <v>200</v>
      </c>
      <c r="E15" s="8">
        <f>D15*C15</f>
        <v>800</v>
      </c>
      <c r="G15" s="15" t="s">
        <v>29</v>
      </c>
    </row>
    <row r="16" spans="1:7" ht="28.8" x14ac:dyDescent="0.3">
      <c r="A16" s="8">
        <v>4</v>
      </c>
      <c r="B16" s="9" t="s">
        <v>14</v>
      </c>
      <c r="C16" s="8">
        <v>22</v>
      </c>
      <c r="D16" s="8" t="s">
        <v>16</v>
      </c>
      <c r="E16" s="8">
        <v>160</v>
      </c>
      <c r="G16" s="14" t="s">
        <v>56</v>
      </c>
    </row>
    <row r="17" spans="1:7" ht="28.8" x14ac:dyDescent="0.3">
      <c r="A17" s="8">
        <v>5</v>
      </c>
      <c r="B17" s="9" t="s">
        <v>15</v>
      </c>
      <c r="C17" s="8">
        <v>17</v>
      </c>
      <c r="D17" s="8">
        <v>350</v>
      </c>
      <c r="E17" s="8">
        <f>D17*C17</f>
        <v>5950</v>
      </c>
      <c r="G17" s="14" t="s">
        <v>57</v>
      </c>
    </row>
    <row r="18" spans="1:7" x14ac:dyDescent="0.3">
      <c r="D18" s="9" t="s">
        <v>9</v>
      </c>
      <c r="E18" s="9">
        <f>SUM(E13:E17)</f>
        <v>11410</v>
      </c>
      <c r="G18" s="2"/>
    </row>
    <row r="19" spans="1:7" x14ac:dyDescent="0.3">
      <c r="G19" s="2"/>
    </row>
    <row r="20" spans="1:7" ht="17.850000000000001" x14ac:dyDescent="0.3">
      <c r="A20" s="17" t="s">
        <v>18</v>
      </c>
      <c r="B20" s="17"/>
      <c r="C20" s="17"/>
      <c r="D20" s="17"/>
      <c r="E20" s="17"/>
      <c r="F20" s="17"/>
      <c r="G20" s="2"/>
    </row>
    <row r="21" spans="1:7" x14ac:dyDescent="0.3">
      <c r="A21" s="6" t="s">
        <v>0</v>
      </c>
      <c r="B21" s="7" t="s">
        <v>1</v>
      </c>
      <c r="C21" s="6" t="s">
        <v>19</v>
      </c>
      <c r="D21" s="6" t="s">
        <v>2</v>
      </c>
      <c r="E21" s="6" t="s">
        <v>4</v>
      </c>
      <c r="F21" s="7" t="s">
        <v>3</v>
      </c>
      <c r="G21" s="2"/>
    </row>
    <row r="22" spans="1:7" x14ac:dyDescent="0.3">
      <c r="A22" s="8">
        <v>1</v>
      </c>
      <c r="B22" s="9" t="s">
        <v>20</v>
      </c>
      <c r="C22" s="8" t="s">
        <v>23</v>
      </c>
      <c r="D22" s="8">
        <v>4</v>
      </c>
      <c r="E22" s="8">
        <v>800</v>
      </c>
      <c r="F22" s="8">
        <f>D22*E22</f>
        <v>3200</v>
      </c>
      <c r="G22" s="13" t="s">
        <v>27</v>
      </c>
    </row>
    <row r="23" spans="1:7" x14ac:dyDescent="0.3">
      <c r="A23" s="8">
        <v>2</v>
      </c>
      <c r="B23" s="9" t="s">
        <v>21</v>
      </c>
      <c r="C23" s="8" t="s">
        <v>23</v>
      </c>
      <c r="D23" s="8">
        <v>8</v>
      </c>
      <c r="E23" s="8">
        <v>800</v>
      </c>
      <c r="F23" s="8">
        <f t="shared" ref="F23:F24" si="1">D23*E23</f>
        <v>6400</v>
      </c>
      <c r="G23" s="13" t="s">
        <v>26</v>
      </c>
    </row>
    <row r="24" spans="1:7" x14ac:dyDescent="0.3">
      <c r="A24" s="8">
        <v>3</v>
      </c>
      <c r="B24" s="9" t="s">
        <v>22</v>
      </c>
      <c r="C24" s="8" t="s">
        <v>24</v>
      </c>
      <c r="D24" s="8">
        <v>10</v>
      </c>
      <c r="E24" s="8">
        <v>120</v>
      </c>
      <c r="F24" s="8">
        <f t="shared" si="1"/>
        <v>1200</v>
      </c>
      <c r="G24" s="13" t="s">
        <v>28</v>
      </c>
    </row>
    <row r="25" spans="1:7" ht="28.8" x14ac:dyDescent="0.3">
      <c r="A25" s="8">
        <v>4</v>
      </c>
      <c r="B25" s="10" t="s">
        <v>30</v>
      </c>
      <c r="C25" s="8" t="s">
        <v>24</v>
      </c>
      <c r="D25" s="8">
        <f>8*13</f>
        <v>104</v>
      </c>
      <c r="E25" s="8">
        <v>215</v>
      </c>
      <c r="F25" s="8">
        <f>D25*E25</f>
        <v>22360</v>
      </c>
      <c r="G25" s="13" t="s">
        <v>32</v>
      </c>
    </row>
    <row r="26" spans="1:7" x14ac:dyDescent="0.3">
      <c r="A26" s="8">
        <v>5</v>
      </c>
      <c r="B26" s="9" t="s">
        <v>58</v>
      </c>
      <c r="C26" s="8" t="s">
        <v>24</v>
      </c>
      <c r="D26" s="8">
        <v>3</v>
      </c>
      <c r="E26" s="8">
        <v>233</v>
      </c>
      <c r="F26" s="8">
        <f>E26*D26</f>
        <v>699</v>
      </c>
      <c r="G26" s="13" t="s">
        <v>33</v>
      </c>
    </row>
    <row r="27" spans="1:7" x14ac:dyDescent="0.3">
      <c r="A27" s="8">
        <v>6</v>
      </c>
      <c r="B27" s="9" t="s">
        <v>59</v>
      </c>
      <c r="C27" s="8" t="s">
        <v>25</v>
      </c>
      <c r="D27" s="8">
        <v>1</v>
      </c>
      <c r="E27" s="8">
        <v>233</v>
      </c>
      <c r="F27" s="8">
        <v>233</v>
      </c>
      <c r="G27" s="13" t="s">
        <v>33</v>
      </c>
    </row>
    <row r="28" spans="1:7" x14ac:dyDescent="0.3">
      <c r="A28" s="1"/>
      <c r="E28" s="8" t="s">
        <v>9</v>
      </c>
      <c r="F28" s="8">
        <f>SUM(F23:F27)</f>
        <v>30892</v>
      </c>
      <c r="G28" s="2"/>
    </row>
    <row r="29" spans="1:7" x14ac:dyDescent="0.3">
      <c r="G29" s="2"/>
    </row>
    <row r="30" spans="1:7" ht="17.850000000000001" x14ac:dyDescent="0.3">
      <c r="A30" s="17" t="s">
        <v>34</v>
      </c>
      <c r="B30" s="17"/>
      <c r="C30" s="17"/>
      <c r="D30" s="17"/>
      <c r="E30" s="17"/>
      <c r="F30" s="17"/>
      <c r="G30" s="2"/>
    </row>
    <row r="31" spans="1:7" x14ac:dyDescent="0.3">
      <c r="A31" s="6" t="s">
        <v>0</v>
      </c>
      <c r="B31" s="7" t="s">
        <v>1</v>
      </c>
      <c r="C31" s="6" t="s">
        <v>19</v>
      </c>
      <c r="D31" s="6" t="s">
        <v>2</v>
      </c>
      <c r="E31" s="6" t="s">
        <v>4</v>
      </c>
      <c r="F31" s="6" t="s">
        <v>3</v>
      </c>
      <c r="G31" s="2"/>
    </row>
    <row r="32" spans="1:7" x14ac:dyDescent="0.3">
      <c r="A32" s="8">
        <v>1</v>
      </c>
      <c r="B32" s="9" t="s">
        <v>36</v>
      </c>
      <c r="C32" s="8" t="s">
        <v>25</v>
      </c>
      <c r="D32" s="8">
        <v>2</v>
      </c>
      <c r="E32" s="8">
        <v>400</v>
      </c>
      <c r="F32" s="8">
        <f>E32*D32</f>
        <v>800</v>
      </c>
      <c r="G32" s="13" t="s">
        <v>35</v>
      </c>
    </row>
    <row r="33" spans="1:7" x14ac:dyDescent="0.3">
      <c r="A33" s="8">
        <v>2</v>
      </c>
      <c r="B33" s="9" t="s">
        <v>38</v>
      </c>
      <c r="C33" s="8" t="s">
        <v>31</v>
      </c>
      <c r="D33" s="8">
        <v>3</v>
      </c>
      <c r="E33" s="8">
        <v>142</v>
      </c>
      <c r="F33" s="8">
        <f t="shared" ref="F33:F39" si="2">E33*D33</f>
        <v>426</v>
      </c>
      <c r="G33" s="13" t="s">
        <v>37</v>
      </c>
    </row>
    <row r="34" spans="1:7" x14ac:dyDescent="0.3">
      <c r="A34" s="8">
        <v>3</v>
      </c>
      <c r="B34" s="9" t="s">
        <v>40</v>
      </c>
      <c r="C34" s="8" t="s">
        <v>41</v>
      </c>
      <c r="D34" s="8">
        <v>1</v>
      </c>
      <c r="E34" s="8">
        <v>500</v>
      </c>
      <c r="F34" s="8">
        <f t="shared" si="2"/>
        <v>500</v>
      </c>
      <c r="G34" s="13" t="s">
        <v>39</v>
      </c>
    </row>
    <row r="35" spans="1:7" x14ac:dyDescent="0.3">
      <c r="A35" s="8">
        <v>4</v>
      </c>
      <c r="B35" s="9" t="s">
        <v>43</v>
      </c>
      <c r="C35" s="8" t="s">
        <v>44</v>
      </c>
      <c r="D35" s="8">
        <v>1</v>
      </c>
      <c r="E35" s="8">
        <v>664</v>
      </c>
      <c r="F35" s="8">
        <f t="shared" si="2"/>
        <v>664</v>
      </c>
      <c r="G35" s="13" t="s">
        <v>42</v>
      </c>
    </row>
    <row r="36" spans="1:7" x14ac:dyDescent="0.3">
      <c r="A36" s="8">
        <v>5</v>
      </c>
      <c r="B36" s="9" t="s">
        <v>46</v>
      </c>
      <c r="C36" s="8" t="s">
        <v>25</v>
      </c>
      <c r="D36" s="8">
        <v>9</v>
      </c>
      <c r="E36" s="8">
        <v>25</v>
      </c>
      <c r="F36" s="8">
        <f t="shared" si="2"/>
        <v>225</v>
      </c>
      <c r="G36" s="13" t="s">
        <v>45</v>
      </c>
    </row>
    <row r="37" spans="1:7" ht="28.8" x14ac:dyDescent="0.3">
      <c r="A37" s="8">
        <v>6</v>
      </c>
      <c r="B37" s="10" t="s">
        <v>48</v>
      </c>
      <c r="C37" s="8" t="s">
        <v>25</v>
      </c>
      <c r="D37" s="8">
        <v>1</v>
      </c>
      <c r="E37" s="8">
        <v>515</v>
      </c>
      <c r="F37" s="8">
        <f t="shared" si="2"/>
        <v>515</v>
      </c>
      <c r="G37" s="13" t="s">
        <v>47</v>
      </c>
    </row>
    <row r="38" spans="1:7" ht="28.8" x14ac:dyDescent="0.3">
      <c r="A38" s="8">
        <v>7</v>
      </c>
      <c r="B38" s="10" t="s">
        <v>60</v>
      </c>
      <c r="C38" s="8" t="s">
        <v>25</v>
      </c>
      <c r="D38" s="8">
        <v>4</v>
      </c>
      <c r="E38" s="8">
        <v>710</v>
      </c>
      <c r="F38" s="8">
        <f t="shared" si="2"/>
        <v>2840</v>
      </c>
      <c r="G38" s="13" t="s">
        <v>61</v>
      </c>
    </row>
    <row r="39" spans="1:7" x14ac:dyDescent="0.3">
      <c r="A39" s="8">
        <v>8</v>
      </c>
      <c r="B39" s="9" t="s">
        <v>63</v>
      </c>
      <c r="C39" s="8" t="s">
        <v>25</v>
      </c>
      <c r="D39" s="8">
        <v>10</v>
      </c>
      <c r="E39" s="8">
        <v>71</v>
      </c>
      <c r="F39" s="8">
        <f t="shared" si="2"/>
        <v>710</v>
      </c>
      <c r="G39" s="9" t="s">
        <v>62</v>
      </c>
    </row>
    <row r="40" spans="1:7" x14ac:dyDescent="0.3">
      <c r="E40" s="11" t="s">
        <v>9</v>
      </c>
      <c r="F40" s="11">
        <f>SUM(F32:F39)</f>
        <v>6680</v>
      </c>
    </row>
    <row r="42" spans="1:7" ht="17.850000000000001" x14ac:dyDescent="0.35">
      <c r="A42" s="1"/>
      <c r="E42" s="3"/>
    </row>
    <row r="43" spans="1:7" ht="17.850000000000001" x14ac:dyDescent="0.3">
      <c r="A43" s="17" t="s">
        <v>65</v>
      </c>
      <c r="B43" s="18"/>
      <c r="C43" s="18"/>
      <c r="D43" s="18"/>
      <c r="E43" s="18"/>
      <c r="F43" s="18"/>
    </row>
    <row r="44" spans="1:7" x14ac:dyDescent="0.3">
      <c r="A44" s="6" t="s">
        <v>0</v>
      </c>
      <c r="B44" s="7" t="s">
        <v>1</v>
      </c>
      <c r="C44" s="6" t="s">
        <v>19</v>
      </c>
      <c r="D44" s="6" t="s">
        <v>2</v>
      </c>
      <c r="E44" s="6" t="s">
        <v>4</v>
      </c>
      <c r="F44" s="6" t="s">
        <v>3</v>
      </c>
    </row>
    <row r="45" spans="1:7" x14ac:dyDescent="0.3">
      <c r="A45" s="9">
        <v>1</v>
      </c>
      <c r="B45" s="9" t="s">
        <v>66</v>
      </c>
      <c r="C45" s="8" t="s">
        <v>25</v>
      </c>
      <c r="D45" s="8">
        <v>1</v>
      </c>
      <c r="E45" s="8">
        <v>5590</v>
      </c>
      <c r="F45" s="8">
        <f>E45</f>
        <v>5590</v>
      </c>
      <c r="G45" s="9" t="s">
        <v>67</v>
      </c>
    </row>
    <row r="46" spans="1:7" x14ac:dyDescent="0.3">
      <c r="A46" s="9">
        <v>2</v>
      </c>
      <c r="B46" s="9" t="s">
        <v>65</v>
      </c>
      <c r="C46" s="8" t="s">
        <v>25</v>
      </c>
      <c r="D46" s="8">
        <v>1</v>
      </c>
      <c r="E46" s="8">
        <v>1354</v>
      </c>
      <c r="F46" s="8">
        <f>E46</f>
        <v>1354</v>
      </c>
      <c r="G46" s="9" t="s">
        <v>68</v>
      </c>
    </row>
    <row r="47" spans="1:7" x14ac:dyDescent="0.3">
      <c r="E47" s="8" t="s">
        <v>9</v>
      </c>
      <c r="F47" s="8">
        <f>SUM(F45:F46)</f>
        <v>6944</v>
      </c>
    </row>
    <row r="48" spans="1:7" x14ac:dyDescent="0.3">
      <c r="F48" s="1"/>
    </row>
    <row r="49" spans="1:7" ht="17.850000000000001" x14ac:dyDescent="0.35">
      <c r="E49" s="4" t="s">
        <v>49</v>
      </c>
      <c r="F49" s="1">
        <f>F47+F40+F28+E18+E9</f>
        <v>99824</v>
      </c>
    </row>
    <row r="50" spans="1:7" x14ac:dyDescent="0.3">
      <c r="F50" s="1"/>
    </row>
    <row r="51" spans="1:7" ht="17.850000000000001" x14ac:dyDescent="0.35">
      <c r="E51" s="4" t="s">
        <v>69</v>
      </c>
      <c r="F51" s="1">
        <v>50000</v>
      </c>
    </row>
    <row r="52" spans="1:7" ht="17.850000000000001" x14ac:dyDescent="0.35">
      <c r="E52" s="4" t="s">
        <v>70</v>
      </c>
      <c r="F52" s="1">
        <f>F49+F51</f>
        <v>149824</v>
      </c>
    </row>
    <row r="54" spans="1:7" ht="16.149999999999999" x14ac:dyDescent="0.3">
      <c r="A54" s="20" t="s">
        <v>71</v>
      </c>
      <c r="B54" s="20"/>
      <c r="C54" s="20"/>
      <c r="D54" s="20"/>
      <c r="E54" s="20"/>
      <c r="F54" s="20"/>
      <c r="G54" s="5"/>
    </row>
  </sheetData>
  <mergeCells count="7">
    <mergeCell ref="A54:F54"/>
    <mergeCell ref="A1:F1"/>
    <mergeCell ref="A43:F43"/>
    <mergeCell ref="A11:E11"/>
    <mergeCell ref="A30:F30"/>
    <mergeCell ref="A20:F20"/>
    <mergeCell ref="A3:E3"/>
  </mergeCells>
  <hyperlinks>
    <hyperlink ref="G8" r:id="rId1" xr:uid="{511DFF93-FE0A-41B3-B3DD-FE3342FE14A1}"/>
    <hyperlink ref="G7" r:id="rId2" xr:uid="{3FA7F905-8BD6-4513-893C-39FF9EF250B8}"/>
    <hyperlink ref="G6" r:id="rId3" xr:uid="{6E47E626-6823-4CC9-B0F6-31D168B076CD}"/>
    <hyperlink ref="G5" r:id="rId4" xr:uid="{6769A7F7-F0EC-4075-9D22-CBBD212E8EAF}"/>
    <hyperlink ref="G13" r:id="rId5" xr:uid="{1342F9E4-6407-4FFC-BA27-B0497FC64905}"/>
    <hyperlink ref="G14" r:id="rId6" xr:uid="{FF9A854F-5673-4EBA-981A-01E451BDE340}"/>
    <hyperlink ref="G15" r:id="rId7" xr:uid="{1F9B8A4B-07F5-4658-B96A-CB573DD5B93B}"/>
    <hyperlink ref="G16" r:id="rId8" xr:uid="{2BEE9FBB-4FF8-4267-9B24-CD2D50941C71}"/>
    <hyperlink ref="G17" r:id="rId9" xr:uid="{E00ABC9F-A9F1-4989-923D-E361C2E9474A}"/>
  </hyperlinks>
  <pageMargins left="0.7" right="0.7" top="0.75" bottom="0.75" header="0.3" footer="0.3"/>
  <pageSetup paperSize="9" orientation="portrait" verticalDpi="3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 Kosovskikh</dc:creator>
  <cp:lastModifiedBy>Polina Kosovskikh</cp:lastModifiedBy>
  <dcterms:created xsi:type="dcterms:W3CDTF">2022-01-27T14:54:35Z</dcterms:created>
  <dcterms:modified xsi:type="dcterms:W3CDTF">2022-01-27T18:31:41Z</dcterms:modified>
</cp:coreProperties>
</file>