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79046\Desktop\АНЯ\Выстовоч сад\На КОНКУРС\"/>
    </mc:Choice>
  </mc:AlternateContent>
  <xr:revisionPtr revIDLastSave="0" documentId="13_ncr:1_{83F68138-257F-4E40-8409-231E501B879B}" xr6:coauthVersionLast="45" xr6:coauthVersionMax="45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1" l="1"/>
  <c r="F73" i="1" l="1"/>
  <c r="F72" i="1"/>
  <c r="F71" i="1"/>
  <c r="F74" i="1" s="1"/>
  <c r="F75" i="1" s="1"/>
  <c r="F70" i="1"/>
  <c r="F64" i="1"/>
  <c r="F66" i="1"/>
  <c r="F67" i="1"/>
  <c r="F68" i="1"/>
  <c r="F69" i="1"/>
  <c r="F63" i="1"/>
  <c r="F36" i="1"/>
  <c r="F35" i="1"/>
  <c r="F60" i="1" l="1"/>
  <c r="F61" i="1" s="1"/>
  <c r="F59" i="1"/>
  <c r="F57" i="1"/>
  <c r="F58" i="1"/>
  <c r="F56" i="1"/>
  <c r="F53" i="1"/>
  <c r="F55" i="1"/>
  <c r="F52" i="1"/>
  <c r="F50" i="1"/>
  <c r="F49" i="1"/>
  <c r="F39" i="1"/>
  <c r="F40" i="1"/>
  <c r="F41" i="1"/>
  <c r="F42" i="1"/>
  <c r="F43" i="1"/>
  <c r="F44" i="1"/>
  <c r="F45" i="1"/>
  <c r="F46" i="1"/>
  <c r="F47" i="1"/>
  <c r="F48" i="1"/>
  <c r="F38" i="1"/>
  <c r="F12" i="1"/>
  <c r="F5" i="1"/>
  <c r="F6" i="1"/>
  <c r="F7" i="1"/>
  <c r="F8" i="1"/>
  <c r="F9" i="1"/>
  <c r="F10" i="1"/>
  <c r="F11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4" i="1"/>
</calcChain>
</file>

<file path=xl/sharedStrings.xml><?xml version="1.0" encoding="utf-8"?>
<sst xmlns="http://schemas.openxmlformats.org/spreadsheetml/2006/main" count="141" uniqueCount="91">
  <si>
    <t>N п\п</t>
  </si>
  <si>
    <t>Наименование</t>
  </si>
  <si>
    <t>Ед. изм.</t>
  </si>
  <si>
    <t>Кол-во</t>
  </si>
  <si>
    <t>Стоимость, руб.</t>
  </si>
  <si>
    <t>Цена,  руб.</t>
  </si>
  <si>
    <t>Растения</t>
  </si>
  <si>
    <t>Ель сербская "Pendula", h 225 см</t>
  </si>
  <si>
    <t>шт.</t>
  </si>
  <si>
    <t>Ель обыкновенная "Formanek",  h 60 см</t>
  </si>
  <si>
    <t>Лжетсуга менз. var. glauca, h 250 см</t>
  </si>
  <si>
    <t>Ель обыкновенная ,  h 4-5 м</t>
  </si>
  <si>
    <t>Деревья, кустарники</t>
  </si>
  <si>
    <t>Сосна "Macopin", h 125 см</t>
  </si>
  <si>
    <t>Ива маяк, h 100 см</t>
  </si>
  <si>
    <t>Тсуга канадская, h 200-225 см</t>
  </si>
  <si>
    <t>Лещина обыкновенная, h175-200 см</t>
  </si>
  <si>
    <t>Шикша (водяника)</t>
  </si>
  <si>
    <t>Голубика, h 100-120 см</t>
  </si>
  <si>
    <t>Мморошка</t>
  </si>
  <si>
    <t>Брусника</t>
  </si>
  <si>
    <t>Копытень европейский</t>
  </si>
  <si>
    <t>Синюха голубая</t>
  </si>
  <si>
    <t>Колокольчик ложечницелистный</t>
  </si>
  <si>
    <t>Колокольчик портеншлага</t>
  </si>
  <si>
    <t>Аденофора</t>
  </si>
  <si>
    <t>Валерианка Аянская</t>
  </si>
  <si>
    <t>Горечавка Даурская</t>
  </si>
  <si>
    <t>Горечавка китайская украшенная</t>
  </si>
  <si>
    <t>Горечавка семираздельная</t>
  </si>
  <si>
    <t>Тиарелла сердцелистная</t>
  </si>
  <si>
    <t>Наперстянка (корневище), ассортимент</t>
  </si>
  <si>
    <t>Овсянница овечья</t>
  </si>
  <si>
    <t>Щучка дернистая</t>
  </si>
  <si>
    <t>Папоротник многоножка</t>
  </si>
  <si>
    <t>Страусник обыкновенный</t>
  </si>
  <si>
    <t>Оноклея чувствительная</t>
  </si>
  <si>
    <t>Многолетники</t>
  </si>
  <si>
    <t>Мох</t>
  </si>
  <si>
    <t>л.</t>
  </si>
  <si>
    <t>Газон рулонный</t>
  </si>
  <si>
    <t>м2</t>
  </si>
  <si>
    <t>Итого Растения:</t>
  </si>
  <si>
    <t>Материалы</t>
  </si>
  <si>
    <t>Сталь арматурная d10 мм</t>
  </si>
  <si>
    <t>т</t>
  </si>
  <si>
    <t>Канат нейлоновый, толщ. 11 мм</t>
  </si>
  <si>
    <t>кг</t>
  </si>
  <si>
    <t xml:space="preserve">Грунт-эмаль по ржавчине, белый </t>
  </si>
  <si>
    <t>Электроды</t>
  </si>
  <si>
    <t>упак.</t>
  </si>
  <si>
    <t>Скамья из коряг</t>
  </si>
  <si>
    <t>м\п</t>
  </si>
  <si>
    <t>Информационный стенд (без растений)</t>
  </si>
  <si>
    <t>Мульча из короы соны, 60 л.</t>
  </si>
  <si>
    <t>Шишки сосновые, 10 л</t>
  </si>
  <si>
    <t>Паркет модульный из коряг (индив. изгот.)</t>
  </si>
  <si>
    <t>Полимерная дорога из гранитной крошки</t>
  </si>
  <si>
    <t>Краска флуорисцентная аэрозольная, 520 мл</t>
  </si>
  <si>
    <t>Подиум под сад</t>
  </si>
  <si>
    <t>Доска обрезная, 40х150х6000 мм, е\в</t>
  </si>
  <si>
    <t>Фанера ФК нешлиф., толщ.10х1525х1525 мм</t>
  </si>
  <si>
    <t>Освещение</t>
  </si>
  <si>
    <t>Лампы на подвесе Дуомо CL 255044</t>
  </si>
  <si>
    <t>Лампы светодиодные Е27</t>
  </si>
  <si>
    <t>Пни болотные обработанные</t>
  </si>
  <si>
    <t>Светильник индивидуального изготовления Цветы</t>
  </si>
  <si>
    <t>компл.</t>
  </si>
  <si>
    <t>Кабельная NYM 3х1,5</t>
  </si>
  <si>
    <t>Итого Материалы:</t>
  </si>
  <si>
    <t>%</t>
  </si>
  <si>
    <t>Всего Материалы:</t>
  </si>
  <si>
    <t>Работы</t>
  </si>
  <si>
    <t>Грибы…</t>
  </si>
  <si>
    <t>блок</t>
  </si>
  <si>
    <t>Изготовление, мондаж, демонтаж шатра-арки</t>
  </si>
  <si>
    <t>Изготовление, мондаж, демонтаж информационного стенда</t>
  </si>
  <si>
    <t>м</t>
  </si>
  <si>
    <t>Забор из тына, h  150 cм</t>
  </si>
  <si>
    <t>Монтаж, демонтаж забора из тына</t>
  </si>
  <si>
    <t>Монтаж, демонтаж подиума под сад</t>
  </si>
  <si>
    <t>Устройство газона рулонного</t>
  </si>
  <si>
    <t>Посадочные работы</t>
  </si>
  <si>
    <t>Электро-монтажные работы</t>
  </si>
  <si>
    <t>Итого Работы:</t>
  </si>
  <si>
    <t>Транспортные расходы</t>
  </si>
  <si>
    <t>Погрузо-загрузочные работы</t>
  </si>
  <si>
    <t>Всего Работы:</t>
  </si>
  <si>
    <t xml:space="preserve">Всего по смете: </t>
  </si>
  <si>
    <t>Вспмомогательные материалы, оборудование</t>
  </si>
  <si>
    <t>Вязка сетки для шатра-арки (шестиугольная форма ячейки)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</si>
</sst>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₽&quot;"/>
    <numFmt numFmtId="165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/>
    <xf numFmtId="165" fontId="2" fillId="0" borderId="1" xfId="0" applyNumberFormat="1" applyFont="1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Border="1"/>
    <xf numFmtId="165" fontId="0" fillId="0" borderId="1" xfId="0" applyNumberFormat="1" applyFill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5" fontId="2" fillId="0" borderId="1" xfId="0" applyNumberFormat="1" applyFont="1" applyBorder="1"/>
    <xf numFmtId="0" fontId="2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topLeftCell="A52" workbookViewId="0">
      <selection activeCell="J71" sqref="J71"/>
    </sheetView>
  </sheetViews>
  <sheetFormatPr defaultRowHeight="14.4" x14ac:dyDescent="0.3"/>
  <cols>
    <col min="2" max="2" width="45" customWidth="1"/>
    <col min="4" max="4" width="10.5546875" customWidth="1"/>
    <col min="5" max="5" width="13.77734375" customWidth="1"/>
    <col min="6" max="6" width="16.33203125" customWidth="1"/>
  </cols>
  <sheetData>
    <row r="1" spans="1:6" ht="15.6" x14ac:dyDescent="0.3">
      <c r="A1" s="3" t="s">
        <v>0</v>
      </c>
      <c r="B1" s="3" t="s">
        <v>1</v>
      </c>
      <c r="C1" s="3" t="s">
        <v>2</v>
      </c>
      <c r="D1" s="4" t="s">
        <v>3</v>
      </c>
      <c r="E1" s="4" t="s">
        <v>5</v>
      </c>
      <c r="F1" s="4" t="s">
        <v>4</v>
      </c>
    </row>
    <row r="2" spans="1:6" ht="15.6" x14ac:dyDescent="0.3">
      <c r="A2" s="18" t="s">
        <v>6</v>
      </c>
      <c r="B2" s="18"/>
      <c r="C2" s="18"/>
      <c r="D2" s="18"/>
      <c r="E2" s="18"/>
      <c r="F2" s="18"/>
    </row>
    <row r="3" spans="1:6" x14ac:dyDescent="0.3">
      <c r="A3" s="20" t="s">
        <v>12</v>
      </c>
      <c r="B3" s="21"/>
      <c r="C3" s="21"/>
      <c r="D3" s="21"/>
      <c r="E3" s="21"/>
      <c r="F3" s="22"/>
    </row>
    <row r="4" spans="1:6" x14ac:dyDescent="0.3">
      <c r="A4" s="2">
        <v>1</v>
      </c>
      <c r="B4" s="1" t="s">
        <v>7</v>
      </c>
      <c r="C4" s="2" t="s">
        <v>8</v>
      </c>
      <c r="D4" s="2">
        <v>1</v>
      </c>
      <c r="E4" s="5">
        <v>67000</v>
      </c>
      <c r="F4" s="6">
        <f>D4*E4</f>
        <v>67000</v>
      </c>
    </row>
    <row r="5" spans="1:6" x14ac:dyDescent="0.3">
      <c r="A5" s="2">
        <v>2</v>
      </c>
      <c r="B5" s="1" t="s">
        <v>9</v>
      </c>
      <c r="C5" s="2" t="s">
        <v>8</v>
      </c>
      <c r="D5" s="2">
        <v>1</v>
      </c>
      <c r="E5" s="5">
        <v>12000</v>
      </c>
      <c r="F5" s="6">
        <f t="shared" ref="F5:F35" si="0">D5*E5</f>
        <v>12000</v>
      </c>
    </row>
    <row r="6" spans="1:6" x14ac:dyDescent="0.3">
      <c r="A6" s="2">
        <v>3</v>
      </c>
      <c r="B6" s="1" t="s">
        <v>10</v>
      </c>
      <c r="C6" s="2" t="s">
        <v>8</v>
      </c>
      <c r="D6" s="2">
        <v>1</v>
      </c>
      <c r="E6" s="5">
        <v>12000</v>
      </c>
      <c r="F6" s="6">
        <f t="shared" si="0"/>
        <v>12000</v>
      </c>
    </row>
    <row r="7" spans="1:6" x14ac:dyDescent="0.3">
      <c r="A7" s="2">
        <v>4</v>
      </c>
      <c r="B7" s="1" t="s">
        <v>11</v>
      </c>
      <c r="C7" s="2" t="s">
        <v>8</v>
      </c>
      <c r="D7" s="2">
        <v>1</v>
      </c>
      <c r="E7" s="5">
        <v>16000</v>
      </c>
      <c r="F7" s="6">
        <f t="shared" si="0"/>
        <v>16000</v>
      </c>
    </row>
    <row r="8" spans="1:6" x14ac:dyDescent="0.3">
      <c r="A8" s="2">
        <v>5</v>
      </c>
      <c r="B8" s="1" t="s">
        <v>13</v>
      </c>
      <c r="C8" s="2" t="s">
        <v>8</v>
      </c>
      <c r="D8" s="2">
        <v>2</v>
      </c>
      <c r="E8" s="5">
        <v>30000</v>
      </c>
      <c r="F8" s="6">
        <f t="shared" si="0"/>
        <v>60000</v>
      </c>
    </row>
    <row r="9" spans="1:6" x14ac:dyDescent="0.3">
      <c r="A9" s="2">
        <v>6</v>
      </c>
      <c r="B9" s="1" t="s">
        <v>14</v>
      </c>
      <c r="C9" s="2" t="s">
        <v>8</v>
      </c>
      <c r="D9" s="2">
        <v>1</v>
      </c>
      <c r="E9" s="5">
        <v>1500</v>
      </c>
      <c r="F9" s="6">
        <f t="shared" si="0"/>
        <v>1500</v>
      </c>
    </row>
    <row r="10" spans="1:6" x14ac:dyDescent="0.3">
      <c r="A10" s="2">
        <v>7</v>
      </c>
      <c r="B10" s="1" t="s">
        <v>15</v>
      </c>
      <c r="C10" s="2" t="s">
        <v>8</v>
      </c>
      <c r="D10" s="2">
        <v>1</v>
      </c>
      <c r="E10" s="5">
        <v>54000</v>
      </c>
      <c r="F10" s="6">
        <f t="shared" si="0"/>
        <v>54000</v>
      </c>
    </row>
    <row r="11" spans="1:6" x14ac:dyDescent="0.3">
      <c r="A11" s="2">
        <v>8</v>
      </c>
      <c r="B11" s="1" t="s">
        <v>16</v>
      </c>
      <c r="C11" s="2" t="s">
        <v>8</v>
      </c>
      <c r="D11" s="2">
        <v>1</v>
      </c>
      <c r="E11" s="5">
        <v>14000</v>
      </c>
      <c r="F11" s="6">
        <f t="shared" si="0"/>
        <v>14000</v>
      </c>
    </row>
    <row r="12" spans="1:6" x14ac:dyDescent="0.3">
      <c r="A12" s="2">
        <v>9</v>
      </c>
      <c r="B12" s="1" t="s">
        <v>18</v>
      </c>
      <c r="C12" s="2" t="s">
        <v>8</v>
      </c>
      <c r="D12" s="2">
        <v>10</v>
      </c>
      <c r="E12" s="5">
        <v>5970</v>
      </c>
      <c r="F12" s="6">
        <f t="shared" si="0"/>
        <v>59700</v>
      </c>
    </row>
    <row r="13" spans="1:6" x14ac:dyDescent="0.3">
      <c r="A13" s="23" t="s">
        <v>37</v>
      </c>
      <c r="B13" s="24"/>
      <c r="C13" s="24"/>
      <c r="D13" s="24"/>
      <c r="E13" s="24"/>
      <c r="F13" s="25"/>
    </row>
    <row r="14" spans="1:6" x14ac:dyDescent="0.3">
      <c r="A14" s="2">
        <v>10</v>
      </c>
      <c r="B14" s="1" t="s">
        <v>17</v>
      </c>
      <c r="C14" s="2" t="s">
        <v>8</v>
      </c>
      <c r="D14" s="2">
        <v>20</v>
      </c>
      <c r="E14" s="5">
        <v>350</v>
      </c>
      <c r="F14" s="6">
        <f t="shared" si="0"/>
        <v>7000</v>
      </c>
    </row>
    <row r="15" spans="1:6" x14ac:dyDescent="0.3">
      <c r="A15" s="2">
        <v>11</v>
      </c>
      <c r="B15" s="1" t="s">
        <v>19</v>
      </c>
      <c r="C15" s="2" t="s">
        <v>8</v>
      </c>
      <c r="D15" s="2">
        <v>40</v>
      </c>
      <c r="E15" s="5">
        <v>620</v>
      </c>
      <c r="F15" s="6">
        <f t="shared" si="0"/>
        <v>24800</v>
      </c>
    </row>
    <row r="16" spans="1:6" x14ac:dyDescent="0.3">
      <c r="A16" s="2">
        <v>12</v>
      </c>
      <c r="B16" s="1" t="s">
        <v>20</v>
      </c>
      <c r="C16" s="2" t="s">
        <v>8</v>
      </c>
      <c r="D16" s="2">
        <v>40</v>
      </c>
      <c r="E16" s="5">
        <v>850</v>
      </c>
      <c r="F16" s="6">
        <f t="shared" si="0"/>
        <v>34000</v>
      </c>
    </row>
    <row r="17" spans="1:6" x14ac:dyDescent="0.3">
      <c r="A17" s="2">
        <v>13</v>
      </c>
      <c r="B17" s="1" t="s">
        <v>21</v>
      </c>
      <c r="C17" s="2" t="s">
        <v>8</v>
      </c>
      <c r="D17" s="2">
        <v>50</v>
      </c>
      <c r="E17" s="5">
        <v>220</v>
      </c>
      <c r="F17" s="6">
        <f t="shared" si="0"/>
        <v>11000</v>
      </c>
    </row>
    <row r="18" spans="1:6" x14ac:dyDescent="0.3">
      <c r="A18" s="2">
        <v>14</v>
      </c>
      <c r="B18" s="1" t="s">
        <v>22</v>
      </c>
      <c r="C18" s="2" t="s">
        <v>8</v>
      </c>
      <c r="D18" s="2">
        <v>15</v>
      </c>
      <c r="E18" s="5">
        <v>1500</v>
      </c>
      <c r="F18" s="6">
        <f t="shared" si="0"/>
        <v>22500</v>
      </c>
    </row>
    <row r="19" spans="1:6" x14ac:dyDescent="0.3">
      <c r="A19" s="2">
        <v>15</v>
      </c>
      <c r="B19" s="1" t="s">
        <v>23</v>
      </c>
      <c r="C19" s="2" t="s">
        <v>8</v>
      </c>
      <c r="D19" s="2">
        <v>20</v>
      </c>
      <c r="E19" s="5">
        <v>600</v>
      </c>
      <c r="F19" s="6">
        <f t="shared" si="0"/>
        <v>12000</v>
      </c>
    </row>
    <row r="20" spans="1:6" x14ac:dyDescent="0.3">
      <c r="A20" s="2">
        <v>16</v>
      </c>
      <c r="B20" s="1" t="s">
        <v>24</v>
      </c>
      <c r="C20" s="2" t="s">
        <v>8</v>
      </c>
      <c r="D20" s="2">
        <v>20</v>
      </c>
      <c r="E20" s="5">
        <v>300</v>
      </c>
      <c r="F20" s="6">
        <f t="shared" si="0"/>
        <v>6000</v>
      </c>
    </row>
    <row r="21" spans="1:6" x14ac:dyDescent="0.3">
      <c r="A21" s="2">
        <v>17</v>
      </c>
      <c r="B21" s="1" t="s">
        <v>25</v>
      </c>
      <c r="C21" s="2" t="s">
        <v>8</v>
      </c>
      <c r="D21" s="2">
        <v>25</v>
      </c>
      <c r="E21" s="5">
        <v>400</v>
      </c>
      <c r="F21" s="6">
        <f t="shared" si="0"/>
        <v>10000</v>
      </c>
    </row>
    <row r="22" spans="1:6" x14ac:dyDescent="0.3">
      <c r="A22" s="2">
        <v>18</v>
      </c>
      <c r="B22" s="1" t="s">
        <v>26</v>
      </c>
      <c r="C22" s="2" t="s">
        <v>8</v>
      </c>
      <c r="D22" s="2">
        <v>15</v>
      </c>
      <c r="E22" s="5">
        <v>300</v>
      </c>
      <c r="F22" s="6">
        <f t="shared" si="0"/>
        <v>4500</v>
      </c>
    </row>
    <row r="23" spans="1:6" x14ac:dyDescent="0.3">
      <c r="A23" s="2">
        <v>19</v>
      </c>
      <c r="B23" s="1" t="s">
        <v>27</v>
      </c>
      <c r="C23" s="2" t="s">
        <v>8</v>
      </c>
      <c r="D23" s="2">
        <v>25</v>
      </c>
      <c r="E23" s="5">
        <v>450</v>
      </c>
      <c r="F23" s="6">
        <f t="shared" si="0"/>
        <v>11250</v>
      </c>
    </row>
    <row r="24" spans="1:6" x14ac:dyDescent="0.3">
      <c r="A24" s="2">
        <v>20</v>
      </c>
      <c r="B24" s="1" t="s">
        <v>28</v>
      </c>
      <c r="C24" s="2" t="s">
        <v>8</v>
      </c>
      <c r="D24" s="2">
        <v>20</v>
      </c>
      <c r="E24" s="5">
        <v>1050</v>
      </c>
      <c r="F24" s="6">
        <f t="shared" si="0"/>
        <v>21000</v>
      </c>
    </row>
    <row r="25" spans="1:6" x14ac:dyDescent="0.3">
      <c r="A25" s="2">
        <v>21</v>
      </c>
      <c r="B25" s="1" t="s">
        <v>29</v>
      </c>
      <c r="C25" s="2" t="s">
        <v>8</v>
      </c>
      <c r="D25" s="2">
        <v>25</v>
      </c>
      <c r="E25" s="5">
        <v>400</v>
      </c>
      <c r="F25" s="6">
        <f t="shared" si="0"/>
        <v>10000</v>
      </c>
    </row>
    <row r="26" spans="1:6" x14ac:dyDescent="0.3">
      <c r="A26" s="2">
        <v>22</v>
      </c>
      <c r="B26" s="1" t="s">
        <v>30</v>
      </c>
      <c r="C26" s="2" t="s">
        <v>8</v>
      </c>
      <c r="D26" s="2">
        <v>150</v>
      </c>
      <c r="E26" s="5">
        <v>300</v>
      </c>
      <c r="F26" s="6">
        <f t="shared" si="0"/>
        <v>45000</v>
      </c>
    </row>
    <row r="27" spans="1:6" x14ac:dyDescent="0.3">
      <c r="A27" s="2">
        <v>23</v>
      </c>
      <c r="B27" s="1" t="s">
        <v>31</v>
      </c>
      <c r="C27" s="2" t="s">
        <v>8</v>
      </c>
      <c r="D27" s="2">
        <v>60</v>
      </c>
      <c r="E27" s="5">
        <v>400</v>
      </c>
      <c r="F27" s="6">
        <f t="shared" si="0"/>
        <v>24000</v>
      </c>
    </row>
    <row r="28" spans="1:6" x14ac:dyDescent="0.3">
      <c r="A28" s="2">
        <v>24</v>
      </c>
      <c r="B28" s="1" t="s">
        <v>32</v>
      </c>
      <c r="C28" s="2" t="s">
        <v>8</v>
      </c>
      <c r="D28" s="2">
        <v>15</v>
      </c>
      <c r="E28" s="5">
        <v>600</v>
      </c>
      <c r="F28" s="6">
        <f t="shared" si="0"/>
        <v>9000</v>
      </c>
    </row>
    <row r="29" spans="1:6" x14ac:dyDescent="0.3">
      <c r="A29" s="2">
        <v>25</v>
      </c>
      <c r="B29" s="1" t="s">
        <v>33</v>
      </c>
      <c r="C29" s="2" t="s">
        <v>8</v>
      </c>
      <c r="D29" s="2">
        <v>5</v>
      </c>
      <c r="E29" s="5">
        <v>350</v>
      </c>
      <c r="F29" s="6">
        <f t="shared" si="0"/>
        <v>1750</v>
      </c>
    </row>
    <row r="30" spans="1:6" x14ac:dyDescent="0.3">
      <c r="A30" s="2">
        <v>26</v>
      </c>
      <c r="B30" s="1" t="s">
        <v>34</v>
      </c>
      <c r="C30" s="2" t="s">
        <v>8</v>
      </c>
      <c r="D30" s="2">
        <v>50</v>
      </c>
      <c r="E30" s="5">
        <v>650</v>
      </c>
      <c r="F30" s="6">
        <f t="shared" si="0"/>
        <v>32500</v>
      </c>
    </row>
    <row r="31" spans="1:6" x14ac:dyDescent="0.3">
      <c r="A31" s="2">
        <v>27</v>
      </c>
      <c r="B31" s="1" t="s">
        <v>35</v>
      </c>
      <c r="C31" s="2" t="s">
        <v>8</v>
      </c>
      <c r="D31" s="2">
        <v>50</v>
      </c>
      <c r="E31" s="5">
        <v>900</v>
      </c>
      <c r="F31" s="6">
        <f t="shared" si="0"/>
        <v>45000</v>
      </c>
    </row>
    <row r="32" spans="1:6" x14ac:dyDescent="0.3">
      <c r="A32" s="2">
        <v>28</v>
      </c>
      <c r="B32" s="1" t="s">
        <v>36</v>
      </c>
      <c r="C32" s="2" t="s">
        <v>8</v>
      </c>
      <c r="D32" s="2">
        <v>50</v>
      </c>
      <c r="E32" s="5">
        <v>450</v>
      </c>
      <c r="F32" s="6">
        <f t="shared" si="0"/>
        <v>22500</v>
      </c>
    </row>
    <row r="33" spans="1:6" x14ac:dyDescent="0.3">
      <c r="A33" s="2">
        <v>29</v>
      </c>
      <c r="B33" s="1" t="s">
        <v>38</v>
      </c>
      <c r="C33" s="2" t="s">
        <v>39</v>
      </c>
      <c r="D33" s="2">
        <v>10</v>
      </c>
      <c r="E33" s="5">
        <v>400</v>
      </c>
      <c r="F33" s="6">
        <f t="shared" si="0"/>
        <v>4000</v>
      </c>
    </row>
    <row r="34" spans="1:6" x14ac:dyDescent="0.3">
      <c r="A34" s="2">
        <v>30</v>
      </c>
      <c r="B34" s="1" t="s">
        <v>40</v>
      </c>
      <c r="C34" s="2" t="s">
        <v>41</v>
      </c>
      <c r="D34" s="2">
        <v>40</v>
      </c>
      <c r="E34" s="5">
        <v>250</v>
      </c>
      <c r="F34" s="6">
        <f t="shared" si="0"/>
        <v>10000</v>
      </c>
    </row>
    <row r="35" spans="1:6" x14ac:dyDescent="0.3">
      <c r="A35" s="2">
        <v>31</v>
      </c>
      <c r="B35" s="1" t="s">
        <v>73</v>
      </c>
      <c r="C35" s="2" t="s">
        <v>74</v>
      </c>
      <c r="D35" s="2">
        <v>4</v>
      </c>
      <c r="E35" s="5">
        <v>1500</v>
      </c>
      <c r="F35" s="6">
        <f t="shared" si="0"/>
        <v>6000</v>
      </c>
    </row>
    <row r="36" spans="1:6" x14ac:dyDescent="0.3">
      <c r="A36" s="2"/>
      <c r="B36" s="17" t="s">
        <v>42</v>
      </c>
      <c r="C36" s="17"/>
      <c r="D36" s="17"/>
      <c r="E36" s="17"/>
      <c r="F36" s="7">
        <f>SUM(F14:F35,F4:F12)</f>
        <v>670000</v>
      </c>
    </row>
    <row r="37" spans="1:6" x14ac:dyDescent="0.3">
      <c r="A37" s="19" t="s">
        <v>43</v>
      </c>
      <c r="B37" s="19"/>
      <c r="C37" s="19"/>
      <c r="D37" s="19"/>
      <c r="E37" s="19"/>
      <c r="F37" s="19"/>
    </row>
    <row r="38" spans="1:6" x14ac:dyDescent="0.3">
      <c r="A38" s="8">
        <v>32</v>
      </c>
      <c r="B38" s="9" t="s">
        <v>44</v>
      </c>
      <c r="C38" s="8" t="s">
        <v>45</v>
      </c>
      <c r="D38" s="8">
        <v>0.43</v>
      </c>
      <c r="E38" s="10">
        <v>21500</v>
      </c>
      <c r="F38" s="11">
        <f>D38*E38</f>
        <v>9245</v>
      </c>
    </row>
    <row r="39" spans="1:6" x14ac:dyDescent="0.3">
      <c r="A39" s="8">
        <v>33</v>
      </c>
      <c r="B39" s="9" t="s">
        <v>46</v>
      </c>
      <c r="C39" s="8" t="s">
        <v>41</v>
      </c>
      <c r="D39" s="8">
        <v>24</v>
      </c>
      <c r="E39" s="10">
        <v>14300</v>
      </c>
      <c r="F39" s="11">
        <f t="shared" ref="F39:F50" si="1">D39*E39</f>
        <v>343200</v>
      </c>
    </row>
    <row r="40" spans="1:6" x14ac:dyDescent="0.3">
      <c r="A40" s="8">
        <v>34</v>
      </c>
      <c r="B40" s="9" t="s">
        <v>48</v>
      </c>
      <c r="C40" s="8" t="s">
        <v>47</v>
      </c>
      <c r="D40" s="8">
        <v>2</v>
      </c>
      <c r="E40" s="10">
        <v>900</v>
      </c>
      <c r="F40" s="11">
        <f t="shared" si="1"/>
        <v>1800</v>
      </c>
    </row>
    <row r="41" spans="1:6" x14ac:dyDescent="0.3">
      <c r="A41" s="8">
        <v>35</v>
      </c>
      <c r="B41" s="9" t="s">
        <v>49</v>
      </c>
      <c r="C41" s="8" t="s">
        <v>50</v>
      </c>
      <c r="D41" s="8">
        <v>1</v>
      </c>
      <c r="E41" s="10">
        <v>1800</v>
      </c>
      <c r="F41" s="11">
        <f t="shared" si="1"/>
        <v>1800</v>
      </c>
    </row>
    <row r="42" spans="1:6" x14ac:dyDescent="0.3">
      <c r="A42" s="8">
        <v>36</v>
      </c>
      <c r="B42" s="9" t="s">
        <v>51</v>
      </c>
      <c r="C42" s="8" t="s">
        <v>8</v>
      </c>
      <c r="D42" s="8">
        <v>1</v>
      </c>
      <c r="E42" s="10">
        <v>270000</v>
      </c>
      <c r="F42" s="11">
        <f t="shared" si="1"/>
        <v>270000</v>
      </c>
    </row>
    <row r="43" spans="1:6" x14ac:dyDescent="0.3">
      <c r="A43" s="8">
        <v>37</v>
      </c>
      <c r="B43" s="9" t="s">
        <v>65</v>
      </c>
      <c r="C43" s="8" t="s">
        <v>8</v>
      </c>
      <c r="D43" s="8">
        <v>4</v>
      </c>
      <c r="E43" s="10">
        <v>7000</v>
      </c>
      <c r="F43" s="11">
        <f t="shared" si="1"/>
        <v>28000</v>
      </c>
    </row>
    <row r="44" spans="1:6" x14ac:dyDescent="0.3">
      <c r="A44" s="8">
        <v>38</v>
      </c>
      <c r="B44" s="9" t="s">
        <v>78</v>
      </c>
      <c r="C44" s="8" t="s">
        <v>52</v>
      </c>
      <c r="D44" s="8">
        <v>28</v>
      </c>
      <c r="E44" s="10">
        <v>1900</v>
      </c>
      <c r="F44" s="11">
        <f t="shared" si="1"/>
        <v>53200</v>
      </c>
    </row>
    <row r="45" spans="1:6" x14ac:dyDescent="0.3">
      <c r="A45" s="8">
        <v>39</v>
      </c>
      <c r="B45" s="9" t="s">
        <v>53</v>
      </c>
      <c r="C45" s="8" t="s">
        <v>8</v>
      </c>
      <c r="D45" s="8">
        <v>1</v>
      </c>
      <c r="E45" s="10">
        <v>12000</v>
      </c>
      <c r="F45" s="11">
        <f t="shared" si="1"/>
        <v>12000</v>
      </c>
    </row>
    <row r="46" spans="1:6" x14ac:dyDescent="0.3">
      <c r="A46" s="8">
        <v>40</v>
      </c>
      <c r="B46" s="9" t="s">
        <v>54</v>
      </c>
      <c r="C46" s="8" t="s">
        <v>8</v>
      </c>
      <c r="D46" s="8">
        <v>3</v>
      </c>
      <c r="E46" s="10">
        <v>1700</v>
      </c>
      <c r="F46" s="11">
        <f t="shared" si="1"/>
        <v>5100</v>
      </c>
    </row>
    <row r="47" spans="1:6" x14ac:dyDescent="0.3">
      <c r="A47" s="8">
        <v>41</v>
      </c>
      <c r="B47" s="9" t="s">
        <v>55</v>
      </c>
      <c r="C47" s="8" t="s">
        <v>8</v>
      </c>
      <c r="D47" s="8">
        <v>5</v>
      </c>
      <c r="E47" s="10">
        <v>500</v>
      </c>
      <c r="F47" s="11">
        <f t="shared" si="1"/>
        <v>2500</v>
      </c>
    </row>
    <row r="48" spans="1:6" x14ac:dyDescent="0.3">
      <c r="A48" s="8">
        <v>42</v>
      </c>
      <c r="B48" s="9" t="s">
        <v>56</v>
      </c>
      <c r="C48" s="8" t="s">
        <v>41</v>
      </c>
      <c r="D48" s="8">
        <v>5</v>
      </c>
      <c r="E48" s="10">
        <v>9000</v>
      </c>
      <c r="F48" s="11">
        <f t="shared" si="1"/>
        <v>45000</v>
      </c>
    </row>
    <row r="49" spans="1:6" x14ac:dyDescent="0.3">
      <c r="A49" s="8">
        <v>43</v>
      </c>
      <c r="B49" s="9" t="s">
        <v>57</v>
      </c>
      <c r="C49" s="8" t="s">
        <v>41</v>
      </c>
      <c r="D49" s="8">
        <v>15.81</v>
      </c>
      <c r="E49" s="10">
        <v>7000</v>
      </c>
      <c r="F49" s="11">
        <f t="shared" si="1"/>
        <v>110670</v>
      </c>
    </row>
    <row r="50" spans="1:6" x14ac:dyDescent="0.3">
      <c r="A50" s="8">
        <v>44</v>
      </c>
      <c r="B50" s="9" t="s">
        <v>58</v>
      </c>
      <c r="C50" s="8" t="s">
        <v>8</v>
      </c>
      <c r="D50" s="8">
        <v>5</v>
      </c>
      <c r="E50" s="10">
        <v>800</v>
      </c>
      <c r="F50" s="11">
        <f t="shared" si="1"/>
        <v>4000</v>
      </c>
    </row>
    <row r="51" spans="1:6" x14ac:dyDescent="0.3">
      <c r="A51" s="1"/>
      <c r="B51" s="26" t="s">
        <v>59</v>
      </c>
      <c r="C51" s="26"/>
      <c r="D51" s="26"/>
      <c r="E51" s="26"/>
      <c r="F51" s="26"/>
    </row>
    <row r="52" spans="1:6" x14ac:dyDescent="0.3">
      <c r="A52" s="8">
        <v>45</v>
      </c>
      <c r="B52" s="9" t="s">
        <v>60</v>
      </c>
      <c r="C52" s="8" t="s">
        <v>8</v>
      </c>
      <c r="D52" s="8">
        <v>65</v>
      </c>
      <c r="E52" s="10">
        <v>600</v>
      </c>
      <c r="F52" s="11">
        <f>D52*E52</f>
        <v>39000</v>
      </c>
    </row>
    <row r="53" spans="1:6" x14ac:dyDescent="0.3">
      <c r="A53" s="8">
        <v>46</v>
      </c>
      <c r="B53" s="9" t="s">
        <v>61</v>
      </c>
      <c r="C53" s="8" t="s">
        <v>8</v>
      </c>
      <c r="D53" s="8">
        <v>50</v>
      </c>
      <c r="E53" s="10">
        <v>500</v>
      </c>
      <c r="F53" s="11">
        <f t="shared" ref="F53:F58" si="2">D53*E53</f>
        <v>25000</v>
      </c>
    </row>
    <row r="54" spans="1:6" x14ac:dyDescent="0.3">
      <c r="A54" s="8"/>
      <c r="B54" s="27" t="s">
        <v>62</v>
      </c>
      <c r="C54" s="27"/>
      <c r="D54" s="27"/>
      <c r="E54" s="27"/>
      <c r="F54" s="27"/>
    </row>
    <row r="55" spans="1:6" x14ac:dyDescent="0.3">
      <c r="A55" s="8">
        <v>47</v>
      </c>
      <c r="B55" s="1" t="s">
        <v>63</v>
      </c>
      <c r="C55" s="2" t="s">
        <v>8</v>
      </c>
      <c r="D55" s="2">
        <v>10</v>
      </c>
      <c r="E55" s="5">
        <v>5000</v>
      </c>
      <c r="F55" s="11">
        <f t="shared" si="2"/>
        <v>50000</v>
      </c>
    </row>
    <row r="56" spans="1:6" x14ac:dyDescent="0.3">
      <c r="A56" s="8">
        <v>48</v>
      </c>
      <c r="B56" s="9" t="s">
        <v>64</v>
      </c>
      <c r="C56" s="8" t="s">
        <v>8</v>
      </c>
      <c r="D56" s="8">
        <v>15</v>
      </c>
      <c r="E56" s="5">
        <v>300</v>
      </c>
      <c r="F56" s="11">
        <f t="shared" si="2"/>
        <v>4500</v>
      </c>
    </row>
    <row r="57" spans="1:6" x14ac:dyDescent="0.3">
      <c r="A57" s="8">
        <v>49</v>
      </c>
      <c r="B57" s="9" t="s">
        <v>66</v>
      </c>
      <c r="C57" s="8" t="s">
        <v>67</v>
      </c>
      <c r="D57" s="8">
        <v>1</v>
      </c>
      <c r="E57" s="5">
        <v>80000</v>
      </c>
      <c r="F57" s="11">
        <f t="shared" si="2"/>
        <v>80000</v>
      </c>
    </row>
    <row r="58" spans="1:6" x14ac:dyDescent="0.3">
      <c r="A58" s="8">
        <v>50</v>
      </c>
      <c r="B58" s="9" t="s">
        <v>68</v>
      </c>
      <c r="C58" s="8" t="s">
        <v>52</v>
      </c>
      <c r="D58" s="8">
        <v>100</v>
      </c>
      <c r="E58" s="5">
        <v>90</v>
      </c>
      <c r="F58" s="12">
        <f t="shared" si="2"/>
        <v>9000</v>
      </c>
    </row>
    <row r="59" spans="1:6" x14ac:dyDescent="0.3">
      <c r="A59" s="1"/>
      <c r="B59" s="17" t="s">
        <v>69</v>
      </c>
      <c r="C59" s="17"/>
      <c r="D59" s="17"/>
      <c r="E59" s="17"/>
      <c r="F59" s="11">
        <f>SUM(F55:F58,F52:F53,F38:F50)</f>
        <v>1094015</v>
      </c>
    </row>
    <row r="60" spans="1:6" x14ac:dyDescent="0.3">
      <c r="A60" s="8">
        <v>51</v>
      </c>
      <c r="B60" s="9" t="s">
        <v>89</v>
      </c>
      <c r="C60" s="8" t="s">
        <v>70</v>
      </c>
      <c r="D60" s="8">
        <v>6</v>
      </c>
      <c r="E60" s="11"/>
      <c r="F60" s="11">
        <f>D60*F59%</f>
        <v>65640.899999999994</v>
      </c>
    </row>
    <row r="61" spans="1:6" x14ac:dyDescent="0.3">
      <c r="A61" s="1"/>
      <c r="B61" s="17" t="s">
        <v>71</v>
      </c>
      <c r="C61" s="28"/>
      <c r="D61" s="28"/>
      <c r="E61" s="28"/>
      <c r="F61" s="16">
        <f>F60+F59</f>
        <v>1159655.8999999999</v>
      </c>
    </row>
    <row r="62" spans="1:6" x14ac:dyDescent="0.3">
      <c r="A62" s="1"/>
      <c r="B62" s="19" t="s">
        <v>72</v>
      </c>
      <c r="C62" s="19"/>
      <c r="D62" s="19"/>
      <c r="E62" s="19"/>
      <c r="F62" s="1"/>
    </row>
    <row r="63" spans="1:6" x14ac:dyDescent="0.3">
      <c r="A63" s="2">
        <v>52</v>
      </c>
      <c r="B63" s="1" t="s">
        <v>75</v>
      </c>
      <c r="C63" s="2" t="s">
        <v>67</v>
      </c>
      <c r="D63" s="2">
        <v>1</v>
      </c>
      <c r="E63" s="11">
        <v>80000</v>
      </c>
      <c r="F63" s="11">
        <f>D63*E63</f>
        <v>80000</v>
      </c>
    </row>
    <row r="64" spans="1:6" ht="28.8" x14ac:dyDescent="0.3">
      <c r="A64" s="2">
        <v>53</v>
      </c>
      <c r="B64" s="13" t="s">
        <v>76</v>
      </c>
      <c r="C64" s="14" t="s">
        <v>67</v>
      </c>
      <c r="D64" s="14">
        <v>1</v>
      </c>
      <c r="E64" s="15">
        <v>70000</v>
      </c>
      <c r="F64" s="15">
        <f t="shared" ref="F64:F70" si="3">D64*E64</f>
        <v>70000</v>
      </c>
    </row>
    <row r="65" spans="1:6" ht="28.8" x14ac:dyDescent="0.3">
      <c r="A65" s="2">
        <v>54</v>
      </c>
      <c r="B65" s="13" t="s">
        <v>90</v>
      </c>
      <c r="C65" s="14" t="s">
        <v>41</v>
      </c>
      <c r="D65" s="14">
        <v>22.72</v>
      </c>
      <c r="E65" s="15">
        <v>14000</v>
      </c>
      <c r="F65" s="15">
        <f>D65*E65</f>
        <v>318080</v>
      </c>
    </row>
    <row r="66" spans="1:6" x14ac:dyDescent="0.3">
      <c r="A66" s="2">
        <v>55</v>
      </c>
      <c r="B66" s="1" t="s">
        <v>79</v>
      </c>
      <c r="C66" s="2" t="s">
        <v>77</v>
      </c>
      <c r="D66" s="2">
        <v>28</v>
      </c>
      <c r="E66" s="11">
        <v>2000</v>
      </c>
      <c r="F66" s="11">
        <f t="shared" si="3"/>
        <v>56000</v>
      </c>
    </row>
    <row r="67" spans="1:6" x14ac:dyDescent="0.3">
      <c r="A67" s="2">
        <v>56</v>
      </c>
      <c r="B67" s="1" t="s">
        <v>80</v>
      </c>
      <c r="C67" s="2" t="s">
        <v>41</v>
      </c>
      <c r="D67" s="2">
        <v>99</v>
      </c>
      <c r="E67" s="11">
        <v>800</v>
      </c>
      <c r="F67" s="11">
        <f t="shared" si="3"/>
        <v>79200</v>
      </c>
    </row>
    <row r="68" spans="1:6" x14ac:dyDescent="0.3">
      <c r="A68" s="2">
        <v>57</v>
      </c>
      <c r="B68" s="1" t="s">
        <v>81</v>
      </c>
      <c r="C68" s="2" t="s">
        <v>41</v>
      </c>
      <c r="D68" s="2">
        <v>40</v>
      </c>
      <c r="E68" s="11">
        <v>200</v>
      </c>
      <c r="F68" s="11">
        <f t="shared" si="3"/>
        <v>8000</v>
      </c>
    </row>
    <row r="69" spans="1:6" x14ac:dyDescent="0.3">
      <c r="A69" s="2">
        <v>58</v>
      </c>
      <c r="B69" s="1" t="s">
        <v>82</v>
      </c>
      <c r="C69" s="2" t="s">
        <v>67</v>
      </c>
      <c r="D69" s="2">
        <v>1</v>
      </c>
      <c r="E69" s="11">
        <v>60000</v>
      </c>
      <c r="F69" s="11">
        <f t="shared" si="3"/>
        <v>60000</v>
      </c>
    </row>
    <row r="70" spans="1:6" x14ac:dyDescent="0.3">
      <c r="A70" s="2">
        <v>59</v>
      </c>
      <c r="B70" s="1" t="s">
        <v>83</v>
      </c>
      <c r="C70" s="2" t="s">
        <v>67</v>
      </c>
      <c r="D70" s="2">
        <v>1</v>
      </c>
      <c r="E70" s="11">
        <v>15000</v>
      </c>
      <c r="F70" s="11">
        <f t="shared" si="3"/>
        <v>15000</v>
      </c>
    </row>
    <row r="71" spans="1:6" x14ac:dyDescent="0.3">
      <c r="A71" s="2"/>
      <c r="B71" s="17" t="s">
        <v>84</v>
      </c>
      <c r="C71" s="17"/>
      <c r="D71" s="17"/>
      <c r="E71" s="17"/>
      <c r="F71" s="11">
        <f>SUM(F63:F70)</f>
        <v>686280</v>
      </c>
    </row>
    <row r="72" spans="1:6" x14ac:dyDescent="0.3">
      <c r="A72" s="2">
        <v>60</v>
      </c>
      <c r="B72" s="1" t="s">
        <v>85</v>
      </c>
      <c r="C72" s="2" t="s">
        <v>70</v>
      </c>
      <c r="D72" s="2">
        <v>12</v>
      </c>
      <c r="E72" s="1"/>
      <c r="F72" s="11">
        <f>F61*D72%</f>
        <v>139158.70799999998</v>
      </c>
    </row>
    <row r="73" spans="1:6" x14ac:dyDescent="0.3">
      <c r="A73" s="2">
        <v>61</v>
      </c>
      <c r="B73" s="1" t="s">
        <v>86</v>
      </c>
      <c r="C73" s="2" t="s">
        <v>70</v>
      </c>
      <c r="D73" s="2">
        <v>5</v>
      </c>
      <c r="E73" s="1"/>
      <c r="F73" s="11">
        <f>F61*D73%</f>
        <v>57982.794999999998</v>
      </c>
    </row>
    <row r="74" spans="1:6" x14ac:dyDescent="0.3">
      <c r="A74" s="1"/>
      <c r="B74" s="17" t="s">
        <v>87</v>
      </c>
      <c r="C74" s="17"/>
      <c r="D74" s="17"/>
      <c r="E74" s="17"/>
      <c r="F74" s="16">
        <f>F73+F72+F71</f>
        <v>883421.50300000003</v>
      </c>
    </row>
    <row r="75" spans="1:6" x14ac:dyDescent="0.3">
      <c r="A75" s="1"/>
      <c r="B75" s="17" t="s">
        <v>88</v>
      </c>
      <c r="C75" s="17"/>
      <c r="D75" s="17"/>
      <c r="E75" s="17"/>
      <c r="F75" s="16">
        <f>F74+F61+F36</f>
        <v>2713077.4029999999</v>
      </c>
    </row>
  </sheetData>
  <mergeCells count="13">
    <mergeCell ref="B71:E71"/>
    <mergeCell ref="B74:E74"/>
    <mergeCell ref="B75:E75"/>
    <mergeCell ref="A2:F2"/>
    <mergeCell ref="B36:E36"/>
    <mergeCell ref="A37:F37"/>
    <mergeCell ref="A3:F3"/>
    <mergeCell ref="A13:F13"/>
    <mergeCell ref="B51:F51"/>
    <mergeCell ref="B54:F54"/>
    <mergeCell ref="B59:E59"/>
    <mergeCell ref="B61:E61"/>
    <mergeCell ref="B62:E6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Конференция Сергей</dc:creator>
  <cp:lastModifiedBy>Конференция Сергей</cp:lastModifiedBy>
  <dcterms:created xsi:type="dcterms:W3CDTF">2015-06-05T18:17:20Z</dcterms:created>
  <dcterms:modified xsi:type="dcterms:W3CDTF">2023-02-14T12:52:58Z</dcterms:modified>
</cp:coreProperties>
</file>