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28" windowHeight="723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20" i="1" l="1"/>
  <c r="F21" i="1"/>
  <c r="F46" i="1" l="1"/>
  <c r="F44" i="1"/>
  <c r="F15" i="1"/>
  <c r="F9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F41" i="1" l="1"/>
  <c r="F42" i="1"/>
  <c r="F43" i="1"/>
  <c r="F45" i="1"/>
  <c r="F47" i="1"/>
  <c r="F22" i="1"/>
  <c r="F23" i="1"/>
  <c r="F19" i="1"/>
  <c r="F16" i="1"/>
  <c r="F5" i="1"/>
  <c r="F8" i="1"/>
  <c r="F40" i="1"/>
  <c r="F11" i="1" l="1"/>
  <c r="F38" i="1"/>
  <c r="F48" i="1"/>
  <c r="C52" i="1" s="1"/>
  <c r="F13" i="1"/>
  <c r="C72" i="1" l="1"/>
  <c r="F14" i="1"/>
  <c r="F17" i="1" s="1"/>
  <c r="C51" i="1" s="1"/>
  <c r="C71" i="1" l="1"/>
  <c r="E71" i="1" s="1"/>
  <c r="E51" i="1" l="1"/>
  <c r="E74" i="1" s="1"/>
</calcChain>
</file>

<file path=xl/sharedStrings.xml><?xml version="1.0" encoding="utf-8"?>
<sst xmlns="http://schemas.openxmlformats.org/spreadsheetml/2006/main" count="139" uniqueCount="87">
  <si>
    <t>Цена (руб.)</t>
  </si>
  <si>
    <t>Сумма (руб.)</t>
  </si>
  <si>
    <t>1</t>
  </si>
  <si>
    <t>2</t>
  </si>
  <si>
    <t>3</t>
  </si>
  <si>
    <t>шт.</t>
  </si>
  <si>
    <t>4</t>
  </si>
  <si>
    <t>5</t>
  </si>
  <si>
    <t>6</t>
  </si>
  <si>
    <t>7</t>
  </si>
  <si>
    <t>8</t>
  </si>
  <si>
    <t>Работы</t>
  </si>
  <si>
    <t>Итого работы</t>
  </si>
  <si>
    <t>МАТЕРИАЛЫ</t>
  </si>
  <si>
    <t>РАБОТЫ</t>
  </si>
  <si>
    <t>Отсыпка грунтом и посадка растений</t>
  </si>
  <si>
    <t>ИТОГО РАБОТЫ И МАТЕРИАЛЫ</t>
  </si>
  <si>
    <t>9</t>
  </si>
  <si>
    <t>Растения</t>
  </si>
  <si>
    <t xml:space="preserve">Итого </t>
  </si>
  <si>
    <t>Итого</t>
  </si>
  <si>
    <t>10</t>
  </si>
  <si>
    <t>Сметный расчет к проекту "Бабье лето - туда и обратно"</t>
  </si>
  <si>
    <t>Наименование материалов, работ</t>
  </si>
  <si>
    <t>Ед.измерения</t>
  </si>
  <si>
    <t>Кол-во</t>
  </si>
  <si>
    <t>Щебеноченое покрытие</t>
  </si>
  <si>
    <t>кв.м.</t>
  </si>
  <si>
    <t xml:space="preserve">куб.м. </t>
  </si>
  <si>
    <t>Покрытия</t>
  </si>
  <si>
    <t>Шаговая бетонная плитка (0,75х0,75)</t>
  </si>
  <si>
    <t>л.</t>
  </si>
  <si>
    <t>Малые формы</t>
  </si>
  <si>
    <t>Трельяж</t>
  </si>
  <si>
    <t>Клен веерный "Атропурпуреа"</t>
  </si>
  <si>
    <t>Барбарис Тунберга</t>
  </si>
  <si>
    <t>Гортензия древовидная "Пинк Анабель"</t>
  </si>
  <si>
    <t>Гортензия древовидная "Саманта"</t>
  </si>
  <si>
    <t>Дерен белый "Вариегата" ("Элегантисима")</t>
  </si>
  <si>
    <t>Роза плетистая</t>
  </si>
  <si>
    <t>Колосняк песчанный</t>
  </si>
  <si>
    <t xml:space="preserve">Мискантус китайский </t>
  </si>
  <si>
    <t>Райграс бульбоносный</t>
  </si>
  <si>
    <t>Сеслерия осенняя</t>
  </si>
  <si>
    <t>Гейхера "Берри мармелад"</t>
  </si>
  <si>
    <t>Кровохлебка "Битлвингз"</t>
  </si>
  <si>
    <t>Медуница гибридная "Самурай"</t>
  </si>
  <si>
    <t>Очиток видный</t>
  </si>
  <si>
    <t>Хоста гибридная</t>
  </si>
  <si>
    <t>Эхинацея пурурная</t>
  </si>
  <si>
    <t>Ясколка войлочная</t>
  </si>
  <si>
    <t>11</t>
  </si>
  <si>
    <t>12</t>
  </si>
  <si>
    <t>13</t>
  </si>
  <si>
    <t>14</t>
  </si>
  <si>
    <t>15</t>
  </si>
  <si>
    <t>16</t>
  </si>
  <si>
    <t>17</t>
  </si>
  <si>
    <t>Устройство дорожки из щебня</t>
  </si>
  <si>
    <t>Устройство дорожки из плитки</t>
  </si>
  <si>
    <t>Монтаж  МАФ</t>
  </si>
  <si>
    <t>Отсыпка мульчей</t>
  </si>
  <si>
    <t>Демонтаж композиции</t>
  </si>
  <si>
    <t xml:space="preserve">       Щебень мелкий</t>
  </si>
  <si>
    <t xml:space="preserve">      Песок крупнозернистый</t>
  </si>
  <si>
    <t>Столб (колонна) из дерева</t>
  </si>
  <si>
    <t>Подиум деревянный</t>
  </si>
  <si>
    <t>Мостик деревянный</t>
  </si>
  <si>
    <t>1.1</t>
  </si>
  <si>
    <t>2.1</t>
  </si>
  <si>
    <t>Посадка кустарников и деревьев</t>
  </si>
  <si>
    <t>Посадка злаков и многолетников</t>
  </si>
  <si>
    <t xml:space="preserve">Накладные и транспортные расходы </t>
  </si>
  <si>
    <t>Расходные материалы</t>
  </si>
  <si>
    <t>Выполнение работ</t>
  </si>
  <si>
    <t>N п/п</t>
  </si>
  <si>
    <t>Мульча органическая, кора хвойных пород средней фракции</t>
  </si>
  <si>
    <t>ОБЩАЯ  СТОИМОСТЬ РЕАЛИЗАЦИИ ПРОЕКТА:</t>
  </si>
  <si>
    <t>Можжевельник "Голден Карпет"</t>
  </si>
  <si>
    <t>Туя западная "Голден смарагд"</t>
  </si>
  <si>
    <t>18</t>
  </si>
  <si>
    <t>19</t>
  </si>
  <si>
    <t>1.2</t>
  </si>
  <si>
    <t xml:space="preserve">       Бордюр пластиковый садовый</t>
  </si>
  <si>
    <t>уп.</t>
  </si>
  <si>
    <t>1.3</t>
  </si>
  <si>
    <t xml:space="preserve">       Геотекстиль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</si>
</sst>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left" vertical="center" wrapText="1"/>
    </xf>
    <xf numFmtId="165" fontId="3" fillId="3" borderId="6" xfId="0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right" vertical="center" wrapText="1"/>
    </xf>
    <xf numFmtId="165" fontId="3" fillId="3" borderId="6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165" fontId="3" fillId="3" borderId="8" xfId="1" applyNumberFormat="1" applyFont="1" applyFill="1" applyBorder="1" applyAlignment="1">
      <alignment horizontal="right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E41" sqref="E41"/>
    </sheetView>
  </sheetViews>
  <sheetFormatPr defaultColWidth="9.109375" defaultRowHeight="18" x14ac:dyDescent="0.3"/>
  <cols>
    <col min="1" max="1" width="9.109375" style="1"/>
    <col min="2" max="2" width="51.21875" style="1" customWidth="1"/>
    <col min="3" max="3" width="13.33203125" style="1" customWidth="1"/>
    <col min="4" max="4" width="11.88671875" style="1" customWidth="1"/>
    <col min="5" max="5" width="12.33203125" style="1" customWidth="1"/>
    <col min="6" max="6" width="14.21875" style="1" customWidth="1"/>
    <col min="7" max="7" width="9.109375" style="1" customWidth="1"/>
    <col min="8" max="11" width="9.109375" style="1"/>
    <col min="12" max="12" width="66.33203125" style="1" customWidth="1"/>
    <col min="13" max="16384" width="9.109375" style="1"/>
  </cols>
  <sheetData>
    <row r="1" spans="1:6" ht="33.6" customHeight="1" x14ac:dyDescent="0.3">
      <c r="B1" s="28" t="s">
        <v>22</v>
      </c>
    </row>
    <row r="2" spans="1:6" s="3" customFormat="1" ht="43.5" customHeight="1" x14ac:dyDescent="0.3">
      <c r="A2" s="24" t="s">
        <v>75</v>
      </c>
      <c r="B2" s="25" t="s">
        <v>23</v>
      </c>
      <c r="C2" s="25" t="s">
        <v>24</v>
      </c>
      <c r="D2" s="26" t="s">
        <v>25</v>
      </c>
      <c r="E2" s="27" t="s">
        <v>0</v>
      </c>
      <c r="F2" s="27" t="s">
        <v>1</v>
      </c>
    </row>
    <row r="3" spans="1:6" s="3" customFormat="1" ht="18" customHeight="1" x14ac:dyDescent="0.3">
      <c r="A3" s="2"/>
      <c r="B3" s="31" t="s">
        <v>29</v>
      </c>
      <c r="C3" s="32"/>
      <c r="D3" s="32"/>
      <c r="E3" s="32"/>
      <c r="F3" s="33"/>
    </row>
    <row r="4" spans="1:6" s="4" customFormat="1" ht="28.5" customHeight="1" x14ac:dyDescent="0.3">
      <c r="A4" s="5" t="s">
        <v>2</v>
      </c>
      <c r="B4" s="6" t="s">
        <v>26</v>
      </c>
      <c r="C4" s="7" t="s">
        <v>27</v>
      </c>
      <c r="D4" s="8">
        <v>22</v>
      </c>
      <c r="E4" s="9"/>
      <c r="F4" s="9"/>
    </row>
    <row r="5" spans="1:6" s="4" customFormat="1" ht="28.5" customHeight="1" x14ac:dyDescent="0.3">
      <c r="A5" s="5" t="s">
        <v>68</v>
      </c>
      <c r="B5" s="6" t="s">
        <v>63</v>
      </c>
      <c r="C5" s="7" t="s">
        <v>28</v>
      </c>
      <c r="D5" s="8">
        <v>1.5</v>
      </c>
      <c r="E5" s="9">
        <v>2000</v>
      </c>
      <c r="F5" s="9">
        <f t="shared" ref="F5:F9" si="0">E5*D5</f>
        <v>3000</v>
      </c>
    </row>
    <row r="6" spans="1:6" s="4" customFormat="1" x14ac:dyDescent="0.3">
      <c r="A6" s="5" t="s">
        <v>82</v>
      </c>
      <c r="B6" s="6" t="s">
        <v>83</v>
      </c>
      <c r="C6" s="30" t="s">
        <v>84</v>
      </c>
      <c r="D6" s="8">
        <v>3</v>
      </c>
      <c r="E6" s="9">
        <v>2000</v>
      </c>
      <c r="F6" s="9">
        <f t="shared" si="0"/>
        <v>6000</v>
      </c>
    </row>
    <row r="7" spans="1:6" s="4" customFormat="1" x14ac:dyDescent="0.3">
      <c r="A7" s="5" t="s">
        <v>85</v>
      </c>
      <c r="B7" s="6" t="s">
        <v>86</v>
      </c>
      <c r="C7" s="30" t="s">
        <v>27</v>
      </c>
      <c r="D7" s="8">
        <v>24</v>
      </c>
      <c r="E7" s="9">
        <v>30</v>
      </c>
      <c r="F7" s="9">
        <f t="shared" si="0"/>
        <v>720</v>
      </c>
    </row>
    <row r="8" spans="1:6" s="4" customFormat="1" ht="28.5" customHeight="1" x14ac:dyDescent="0.3">
      <c r="A8" s="5" t="s">
        <v>3</v>
      </c>
      <c r="B8" s="6" t="s">
        <v>30</v>
      </c>
      <c r="C8" s="7" t="s">
        <v>5</v>
      </c>
      <c r="D8" s="8">
        <v>10</v>
      </c>
      <c r="E8" s="9">
        <v>2700</v>
      </c>
      <c r="F8" s="9">
        <f t="shared" si="0"/>
        <v>27000</v>
      </c>
    </row>
    <row r="9" spans="1:6" s="4" customFormat="1" ht="28.5" customHeight="1" x14ac:dyDescent="0.3">
      <c r="A9" s="5" t="s">
        <v>69</v>
      </c>
      <c r="B9" s="6" t="s">
        <v>64</v>
      </c>
      <c r="C9" s="7" t="s">
        <v>28</v>
      </c>
      <c r="D9" s="8">
        <v>0.3</v>
      </c>
      <c r="E9" s="9">
        <v>1500</v>
      </c>
      <c r="F9" s="9">
        <f t="shared" si="0"/>
        <v>450</v>
      </c>
    </row>
    <row r="10" spans="1:6" s="4" customFormat="1" ht="36" x14ac:dyDescent="0.3">
      <c r="A10" s="5" t="s">
        <v>4</v>
      </c>
      <c r="B10" s="6" t="s">
        <v>76</v>
      </c>
      <c r="C10" s="7" t="s">
        <v>31</v>
      </c>
      <c r="D10" s="8">
        <v>500</v>
      </c>
      <c r="E10" s="9">
        <v>7</v>
      </c>
      <c r="F10" s="9">
        <f>E10*D10</f>
        <v>3500</v>
      </c>
    </row>
    <row r="11" spans="1:6" s="4" customFormat="1" x14ac:dyDescent="0.3">
      <c r="A11" s="11"/>
      <c r="B11" s="34" t="s">
        <v>19</v>
      </c>
      <c r="C11" s="35"/>
      <c r="D11" s="35"/>
      <c r="E11" s="36"/>
      <c r="F11" s="12">
        <f>SUM(F5:F10)</f>
        <v>40670</v>
      </c>
    </row>
    <row r="12" spans="1:6" s="4" customFormat="1" ht="18" customHeight="1" x14ac:dyDescent="0.3">
      <c r="A12" s="5"/>
      <c r="B12" s="31" t="s">
        <v>32</v>
      </c>
      <c r="C12" s="32"/>
      <c r="D12" s="32"/>
      <c r="E12" s="32"/>
      <c r="F12" s="33"/>
    </row>
    <row r="13" spans="1:6" s="4" customFormat="1" ht="21" customHeight="1" x14ac:dyDescent="0.3">
      <c r="A13" s="5" t="s">
        <v>2</v>
      </c>
      <c r="B13" s="10" t="s">
        <v>65</v>
      </c>
      <c r="C13" s="7" t="s">
        <v>5</v>
      </c>
      <c r="D13" s="8">
        <v>4</v>
      </c>
      <c r="E13" s="9">
        <v>5500</v>
      </c>
      <c r="F13" s="9">
        <f t="shared" ref="F13:F16" si="1">E13*D13</f>
        <v>22000</v>
      </c>
    </row>
    <row r="14" spans="1:6" s="4" customFormat="1" ht="29.25" customHeight="1" x14ac:dyDescent="0.3">
      <c r="A14" s="5" t="s">
        <v>3</v>
      </c>
      <c r="B14" s="10" t="s">
        <v>33</v>
      </c>
      <c r="C14" s="7" t="s">
        <v>5</v>
      </c>
      <c r="D14" s="8">
        <v>3</v>
      </c>
      <c r="E14" s="9">
        <v>18000</v>
      </c>
      <c r="F14" s="9">
        <f t="shared" si="1"/>
        <v>54000</v>
      </c>
    </row>
    <row r="15" spans="1:6" s="4" customFormat="1" ht="29.25" customHeight="1" x14ac:dyDescent="0.3">
      <c r="A15" s="5" t="s">
        <v>4</v>
      </c>
      <c r="B15" s="10" t="s">
        <v>67</v>
      </c>
      <c r="C15" s="7" t="s">
        <v>5</v>
      </c>
      <c r="D15" s="8">
        <v>1</v>
      </c>
      <c r="E15" s="9">
        <v>15000</v>
      </c>
      <c r="F15" s="9">
        <f t="shared" si="1"/>
        <v>15000</v>
      </c>
    </row>
    <row r="16" spans="1:6" s="4" customFormat="1" ht="29.25" customHeight="1" x14ac:dyDescent="0.3">
      <c r="A16" s="5" t="s">
        <v>6</v>
      </c>
      <c r="B16" s="10" t="s">
        <v>66</v>
      </c>
      <c r="C16" s="7" t="s">
        <v>5</v>
      </c>
      <c r="D16" s="8">
        <v>1</v>
      </c>
      <c r="E16" s="9">
        <v>45000</v>
      </c>
      <c r="F16" s="9">
        <f t="shared" si="1"/>
        <v>45000</v>
      </c>
    </row>
    <row r="17" spans="1:6" s="4" customFormat="1" ht="19.5" customHeight="1" x14ac:dyDescent="0.3">
      <c r="A17" s="11"/>
      <c r="B17" s="34" t="s">
        <v>19</v>
      </c>
      <c r="C17" s="35"/>
      <c r="D17" s="35"/>
      <c r="E17" s="36"/>
      <c r="F17" s="12">
        <f>SUM(F13:F16)</f>
        <v>136000</v>
      </c>
    </row>
    <row r="18" spans="1:6" s="4" customFormat="1" ht="19.5" customHeight="1" x14ac:dyDescent="0.3">
      <c r="A18" s="46" t="s">
        <v>18</v>
      </c>
      <c r="B18" s="47"/>
      <c r="C18" s="47"/>
      <c r="D18" s="47"/>
      <c r="E18" s="47"/>
      <c r="F18" s="48"/>
    </row>
    <row r="19" spans="1:6" s="4" customFormat="1" ht="19.5" customHeight="1" x14ac:dyDescent="0.3">
      <c r="A19" s="5" t="s">
        <v>2</v>
      </c>
      <c r="B19" s="6" t="s">
        <v>78</v>
      </c>
      <c r="C19" s="7" t="s">
        <v>5</v>
      </c>
      <c r="D19" s="7">
        <v>3</v>
      </c>
      <c r="E19" s="7">
        <v>2800</v>
      </c>
      <c r="F19" s="9">
        <f>E19*D19</f>
        <v>8400</v>
      </c>
    </row>
    <row r="20" spans="1:6" s="4" customFormat="1" ht="19.5" customHeight="1" x14ac:dyDescent="0.3">
      <c r="A20" s="5" t="s">
        <v>3</v>
      </c>
      <c r="B20" s="6" t="s">
        <v>79</v>
      </c>
      <c r="C20" s="29" t="s">
        <v>5</v>
      </c>
      <c r="D20" s="29">
        <v>3</v>
      </c>
      <c r="E20" s="29">
        <v>5000</v>
      </c>
      <c r="F20" s="9">
        <f>E20*D20</f>
        <v>15000</v>
      </c>
    </row>
    <row r="21" spans="1:6" s="4" customFormat="1" ht="19.5" customHeight="1" x14ac:dyDescent="0.3">
      <c r="A21" s="5" t="s">
        <v>4</v>
      </c>
      <c r="B21" s="6" t="s">
        <v>34</v>
      </c>
      <c r="C21" s="29" t="s">
        <v>5</v>
      </c>
      <c r="D21" s="29">
        <v>2</v>
      </c>
      <c r="E21" s="29">
        <v>6500</v>
      </c>
      <c r="F21" s="9">
        <f>E21*D21</f>
        <v>13000</v>
      </c>
    </row>
    <row r="22" spans="1:6" s="4" customFormat="1" ht="19.5" customHeight="1" x14ac:dyDescent="0.3">
      <c r="A22" s="5" t="s">
        <v>6</v>
      </c>
      <c r="B22" s="6" t="s">
        <v>35</v>
      </c>
      <c r="C22" s="7" t="s">
        <v>5</v>
      </c>
      <c r="D22" s="7">
        <v>1</v>
      </c>
      <c r="E22" s="7">
        <v>5000</v>
      </c>
      <c r="F22" s="9">
        <f t="shared" ref="F22:F37" si="2">E22*D22</f>
        <v>5000</v>
      </c>
    </row>
    <row r="23" spans="1:6" s="4" customFormat="1" ht="19.5" customHeight="1" x14ac:dyDescent="0.3">
      <c r="A23" s="5" t="s">
        <v>7</v>
      </c>
      <c r="B23" s="6" t="s">
        <v>36</v>
      </c>
      <c r="C23" s="7" t="s">
        <v>5</v>
      </c>
      <c r="D23" s="7">
        <v>1</v>
      </c>
      <c r="E23" s="7">
        <v>8500</v>
      </c>
      <c r="F23" s="9">
        <f t="shared" si="2"/>
        <v>8500</v>
      </c>
    </row>
    <row r="24" spans="1:6" s="4" customFormat="1" ht="19.5" customHeight="1" x14ac:dyDescent="0.3">
      <c r="A24" s="5" t="s">
        <v>8</v>
      </c>
      <c r="B24" s="13" t="s">
        <v>37</v>
      </c>
      <c r="C24" s="7" t="s">
        <v>5</v>
      </c>
      <c r="D24" s="7">
        <v>4</v>
      </c>
      <c r="E24" s="14">
        <v>8500</v>
      </c>
      <c r="F24" s="9">
        <f t="shared" si="2"/>
        <v>34000</v>
      </c>
    </row>
    <row r="25" spans="1:6" s="4" customFormat="1" ht="19.5" customHeight="1" x14ac:dyDescent="0.3">
      <c r="A25" s="5" t="s">
        <v>9</v>
      </c>
      <c r="B25" s="13" t="s">
        <v>38</v>
      </c>
      <c r="C25" s="7" t="s">
        <v>5</v>
      </c>
      <c r="D25" s="7">
        <v>2</v>
      </c>
      <c r="E25" s="14">
        <v>5300</v>
      </c>
      <c r="F25" s="9">
        <f t="shared" si="2"/>
        <v>10600</v>
      </c>
    </row>
    <row r="26" spans="1:6" s="4" customFormat="1" ht="19.5" customHeight="1" x14ac:dyDescent="0.3">
      <c r="A26" s="5" t="s">
        <v>10</v>
      </c>
      <c r="B26" s="13" t="s">
        <v>39</v>
      </c>
      <c r="C26" s="7" t="s">
        <v>5</v>
      </c>
      <c r="D26" s="7">
        <v>6</v>
      </c>
      <c r="E26" s="14">
        <v>3000</v>
      </c>
      <c r="F26" s="9">
        <f t="shared" si="2"/>
        <v>18000</v>
      </c>
    </row>
    <row r="27" spans="1:6" s="4" customFormat="1" ht="19.5" customHeight="1" x14ac:dyDescent="0.3">
      <c r="A27" s="5" t="s">
        <v>17</v>
      </c>
      <c r="B27" s="13" t="s">
        <v>40</v>
      </c>
      <c r="C27" s="7" t="s">
        <v>5</v>
      </c>
      <c r="D27" s="7">
        <v>11</v>
      </c>
      <c r="E27" s="14">
        <v>280</v>
      </c>
      <c r="F27" s="9">
        <f t="shared" si="2"/>
        <v>3080</v>
      </c>
    </row>
    <row r="28" spans="1:6" s="4" customFormat="1" ht="19.5" customHeight="1" x14ac:dyDescent="0.3">
      <c r="A28" s="5" t="s">
        <v>21</v>
      </c>
      <c r="B28" s="13" t="s">
        <v>41</v>
      </c>
      <c r="C28" s="7" t="s">
        <v>5</v>
      </c>
      <c r="D28" s="7">
        <v>10</v>
      </c>
      <c r="E28" s="14">
        <v>430</v>
      </c>
      <c r="F28" s="9">
        <f t="shared" si="2"/>
        <v>4300</v>
      </c>
    </row>
    <row r="29" spans="1:6" s="4" customFormat="1" ht="19.5" customHeight="1" x14ac:dyDescent="0.3">
      <c r="A29" s="5" t="s">
        <v>51</v>
      </c>
      <c r="B29" s="13" t="s">
        <v>42</v>
      </c>
      <c r="C29" s="7" t="s">
        <v>5</v>
      </c>
      <c r="D29" s="7">
        <v>70</v>
      </c>
      <c r="E29" s="14">
        <v>300</v>
      </c>
      <c r="F29" s="9">
        <f t="shared" si="2"/>
        <v>21000</v>
      </c>
    </row>
    <row r="30" spans="1:6" s="4" customFormat="1" ht="19.5" customHeight="1" x14ac:dyDescent="0.3">
      <c r="A30" s="5" t="s">
        <v>52</v>
      </c>
      <c r="B30" s="13" t="s">
        <v>43</v>
      </c>
      <c r="C30" s="7" t="s">
        <v>5</v>
      </c>
      <c r="D30" s="7">
        <v>15</v>
      </c>
      <c r="E30" s="14">
        <v>430</v>
      </c>
      <c r="F30" s="9">
        <f t="shared" si="2"/>
        <v>6450</v>
      </c>
    </row>
    <row r="31" spans="1:6" s="4" customFormat="1" ht="19.5" customHeight="1" x14ac:dyDescent="0.3">
      <c r="A31" s="5" t="s">
        <v>53</v>
      </c>
      <c r="B31" s="13" t="s">
        <v>44</v>
      </c>
      <c r="C31" s="7" t="s">
        <v>5</v>
      </c>
      <c r="D31" s="7">
        <v>20</v>
      </c>
      <c r="E31" s="14">
        <v>450</v>
      </c>
      <c r="F31" s="9">
        <f t="shared" si="2"/>
        <v>9000</v>
      </c>
    </row>
    <row r="32" spans="1:6" s="4" customFormat="1" ht="19.5" customHeight="1" x14ac:dyDescent="0.3">
      <c r="A32" s="5" t="s">
        <v>54</v>
      </c>
      <c r="B32" s="13" t="s">
        <v>45</v>
      </c>
      <c r="C32" s="7" t="s">
        <v>5</v>
      </c>
      <c r="D32" s="7">
        <v>15</v>
      </c>
      <c r="E32" s="14">
        <v>400</v>
      </c>
      <c r="F32" s="9">
        <f t="shared" si="2"/>
        <v>6000</v>
      </c>
    </row>
    <row r="33" spans="1:6" s="4" customFormat="1" ht="19.5" customHeight="1" x14ac:dyDescent="0.3">
      <c r="A33" s="5" t="s">
        <v>55</v>
      </c>
      <c r="B33" s="13" t="s">
        <v>46</v>
      </c>
      <c r="C33" s="7" t="s">
        <v>5</v>
      </c>
      <c r="D33" s="7">
        <v>14</v>
      </c>
      <c r="E33" s="14">
        <v>380</v>
      </c>
      <c r="F33" s="9">
        <f t="shared" si="2"/>
        <v>5320</v>
      </c>
    </row>
    <row r="34" spans="1:6" s="4" customFormat="1" ht="19.5" customHeight="1" x14ac:dyDescent="0.3">
      <c r="A34" s="5" t="s">
        <v>56</v>
      </c>
      <c r="B34" s="13" t="s">
        <v>47</v>
      </c>
      <c r="C34" s="7" t="s">
        <v>5</v>
      </c>
      <c r="D34" s="7">
        <v>10</v>
      </c>
      <c r="E34" s="14">
        <v>430</v>
      </c>
      <c r="F34" s="9">
        <f t="shared" si="2"/>
        <v>4300</v>
      </c>
    </row>
    <row r="35" spans="1:6" s="4" customFormat="1" ht="19.5" customHeight="1" x14ac:dyDescent="0.3">
      <c r="A35" s="5" t="s">
        <v>57</v>
      </c>
      <c r="B35" s="13" t="s">
        <v>48</v>
      </c>
      <c r="C35" s="7" t="s">
        <v>5</v>
      </c>
      <c r="D35" s="7">
        <v>16</v>
      </c>
      <c r="E35" s="14">
        <v>430</v>
      </c>
      <c r="F35" s="9">
        <f t="shared" si="2"/>
        <v>6880</v>
      </c>
    </row>
    <row r="36" spans="1:6" s="4" customFormat="1" ht="19.5" customHeight="1" x14ac:dyDescent="0.3">
      <c r="A36" s="5" t="s">
        <v>80</v>
      </c>
      <c r="B36" s="13" t="s">
        <v>49</v>
      </c>
      <c r="C36" s="7" t="s">
        <v>5</v>
      </c>
      <c r="D36" s="7">
        <v>18</v>
      </c>
      <c r="E36" s="14">
        <v>390</v>
      </c>
      <c r="F36" s="9">
        <f t="shared" si="2"/>
        <v>7020</v>
      </c>
    </row>
    <row r="37" spans="1:6" s="4" customFormat="1" ht="19.5" customHeight="1" x14ac:dyDescent="0.3">
      <c r="A37" s="5" t="s">
        <v>81</v>
      </c>
      <c r="B37" s="13" t="s">
        <v>50</v>
      </c>
      <c r="C37" s="7" t="s">
        <v>5</v>
      </c>
      <c r="D37" s="7">
        <v>18</v>
      </c>
      <c r="E37" s="14">
        <v>300</v>
      </c>
      <c r="F37" s="9">
        <f t="shared" si="2"/>
        <v>5400</v>
      </c>
    </row>
    <row r="38" spans="1:6" s="4" customFormat="1" ht="19.5" customHeight="1" x14ac:dyDescent="0.3">
      <c r="A38" s="11"/>
      <c r="B38" s="34" t="s">
        <v>20</v>
      </c>
      <c r="C38" s="35"/>
      <c r="D38" s="35"/>
      <c r="E38" s="36"/>
      <c r="F38" s="12">
        <f>SUM(F19:F37)</f>
        <v>191250</v>
      </c>
    </row>
    <row r="39" spans="1:6" s="4" customFormat="1" ht="21.75" customHeight="1" x14ac:dyDescent="0.3">
      <c r="A39" s="46" t="s">
        <v>11</v>
      </c>
      <c r="B39" s="47"/>
      <c r="C39" s="47"/>
      <c r="D39" s="47"/>
      <c r="E39" s="47"/>
      <c r="F39" s="48"/>
    </row>
    <row r="40" spans="1:6" s="4" customFormat="1" ht="21" customHeight="1" x14ac:dyDescent="0.3">
      <c r="A40" s="5" t="s">
        <v>2</v>
      </c>
      <c r="B40" s="6" t="s">
        <v>58</v>
      </c>
      <c r="C40" s="7" t="s">
        <v>27</v>
      </c>
      <c r="D40" s="8">
        <v>22</v>
      </c>
      <c r="E40" s="9">
        <v>250</v>
      </c>
      <c r="F40" s="9">
        <f>E40*D40</f>
        <v>5500</v>
      </c>
    </row>
    <row r="41" spans="1:6" s="4" customFormat="1" ht="22.5" customHeight="1" x14ac:dyDescent="0.3">
      <c r="A41" s="5" t="s">
        <v>3</v>
      </c>
      <c r="B41" s="10" t="s">
        <v>59</v>
      </c>
      <c r="C41" s="7" t="s">
        <v>27</v>
      </c>
      <c r="D41" s="8">
        <v>5.6</v>
      </c>
      <c r="E41" s="9">
        <v>300</v>
      </c>
      <c r="F41" s="9">
        <f t="shared" ref="F41:F47" si="3">E41*D41</f>
        <v>1680</v>
      </c>
    </row>
    <row r="42" spans="1:6" s="4" customFormat="1" ht="19.5" customHeight="1" x14ac:dyDescent="0.3">
      <c r="A42" s="5" t="s">
        <v>4</v>
      </c>
      <c r="B42" s="10" t="s">
        <v>60</v>
      </c>
      <c r="C42" s="7" t="s">
        <v>5</v>
      </c>
      <c r="D42" s="8">
        <v>1</v>
      </c>
      <c r="E42" s="9">
        <v>8000</v>
      </c>
      <c r="F42" s="9">
        <f t="shared" si="3"/>
        <v>8000</v>
      </c>
    </row>
    <row r="43" spans="1:6" s="4" customFormat="1" ht="19.5" customHeight="1" x14ac:dyDescent="0.3">
      <c r="A43" s="5" t="s">
        <v>6</v>
      </c>
      <c r="B43" s="15" t="s">
        <v>70</v>
      </c>
      <c r="C43" s="7" t="s">
        <v>5</v>
      </c>
      <c r="D43" s="8">
        <v>16</v>
      </c>
      <c r="E43" s="16">
        <v>600</v>
      </c>
      <c r="F43" s="9">
        <f t="shared" si="3"/>
        <v>9600</v>
      </c>
    </row>
    <row r="44" spans="1:6" s="4" customFormat="1" ht="19.5" customHeight="1" x14ac:dyDescent="0.3">
      <c r="A44" s="5" t="s">
        <v>7</v>
      </c>
      <c r="B44" s="15" t="s">
        <v>71</v>
      </c>
      <c r="C44" s="7" t="s">
        <v>5</v>
      </c>
      <c r="D44" s="8">
        <v>217</v>
      </c>
      <c r="E44" s="16">
        <v>100</v>
      </c>
      <c r="F44" s="9">
        <f t="shared" si="3"/>
        <v>21700</v>
      </c>
    </row>
    <row r="45" spans="1:6" s="4" customFormat="1" ht="19.5" customHeight="1" x14ac:dyDescent="0.3">
      <c r="A45" s="5" t="s">
        <v>8</v>
      </c>
      <c r="B45" s="15" t="s">
        <v>61</v>
      </c>
      <c r="C45" s="7" t="s">
        <v>5</v>
      </c>
      <c r="D45" s="8">
        <v>1</v>
      </c>
      <c r="E45" s="16">
        <v>4000</v>
      </c>
      <c r="F45" s="9">
        <f t="shared" si="3"/>
        <v>4000</v>
      </c>
    </row>
    <row r="46" spans="1:6" s="4" customFormat="1" ht="19.5" customHeight="1" x14ac:dyDescent="0.3">
      <c r="A46" s="5" t="s">
        <v>9</v>
      </c>
      <c r="B46" s="15" t="s">
        <v>62</v>
      </c>
      <c r="C46" s="7" t="s">
        <v>5</v>
      </c>
      <c r="D46" s="8">
        <v>1</v>
      </c>
      <c r="E46" s="16">
        <v>30000</v>
      </c>
      <c r="F46" s="9">
        <f t="shared" ref="F46" si="4">E46*D46</f>
        <v>30000</v>
      </c>
    </row>
    <row r="47" spans="1:6" s="4" customFormat="1" x14ac:dyDescent="0.3">
      <c r="A47" s="5" t="s">
        <v>10</v>
      </c>
      <c r="B47" s="15" t="s">
        <v>72</v>
      </c>
      <c r="C47" s="7" t="s">
        <v>5</v>
      </c>
      <c r="D47" s="8">
        <v>1</v>
      </c>
      <c r="E47" s="16">
        <v>30000</v>
      </c>
      <c r="F47" s="9">
        <f t="shared" si="3"/>
        <v>30000</v>
      </c>
    </row>
    <row r="48" spans="1:6" s="4" customFormat="1" ht="18.75" customHeight="1" x14ac:dyDescent="0.3">
      <c r="A48" s="17"/>
      <c r="B48" s="34" t="s">
        <v>20</v>
      </c>
      <c r="C48" s="35"/>
      <c r="D48" s="35"/>
      <c r="E48" s="36"/>
      <c r="F48" s="12">
        <f>SUM(F40:F47)</f>
        <v>110480</v>
      </c>
    </row>
    <row r="49" spans="1:6" s="4" customFormat="1" ht="18.75" customHeight="1" x14ac:dyDescent="0.3">
      <c r="A49" s="17"/>
      <c r="B49" s="18"/>
      <c r="C49" s="19"/>
      <c r="D49" s="19"/>
      <c r="E49" s="20"/>
      <c r="F49" s="21"/>
    </row>
    <row r="50" spans="1:6" s="4" customFormat="1" ht="18.75" customHeight="1" x14ac:dyDescent="0.3">
      <c r="A50" s="17"/>
      <c r="B50" s="31" t="s">
        <v>77</v>
      </c>
      <c r="C50" s="37"/>
      <c r="D50" s="37"/>
      <c r="E50" s="37"/>
      <c r="F50" s="38"/>
    </row>
    <row r="51" spans="1:6" s="4" customFormat="1" ht="18.75" customHeight="1" x14ac:dyDescent="0.3">
      <c r="A51" s="22"/>
      <c r="B51" s="23" t="s">
        <v>73</v>
      </c>
      <c r="C51" s="40">
        <f>F38+F17+F11</f>
        <v>367920</v>
      </c>
      <c r="D51" s="41"/>
      <c r="E51" s="42">
        <f>C51+C52</f>
        <v>478400</v>
      </c>
      <c r="F51" s="43"/>
    </row>
    <row r="52" spans="1:6" s="4" customFormat="1" ht="18.75" customHeight="1" x14ac:dyDescent="0.3">
      <c r="A52" s="22"/>
      <c r="B52" s="23" t="s">
        <v>74</v>
      </c>
      <c r="C52" s="40">
        <f>F48</f>
        <v>110480</v>
      </c>
      <c r="D52" s="41"/>
      <c r="E52" s="44"/>
      <c r="F52" s="45"/>
    </row>
    <row r="53" spans="1:6" s="4" customFormat="1" ht="19.5" customHeight="1" x14ac:dyDescent="0.3"/>
    <row r="54" spans="1:6" s="4" customFormat="1" ht="18" customHeight="1" x14ac:dyDescent="0.3"/>
    <row r="55" spans="1:6" s="4" customFormat="1" ht="18" customHeight="1" x14ac:dyDescent="0.3"/>
    <row r="56" spans="1:6" s="4" customFormat="1" ht="18" customHeight="1" x14ac:dyDescent="0.3"/>
    <row r="57" spans="1:6" s="4" customFormat="1" ht="18" customHeight="1" x14ac:dyDescent="0.3"/>
    <row r="58" spans="1:6" s="4" customFormat="1" ht="18" customHeight="1" x14ac:dyDescent="0.3"/>
    <row r="59" spans="1:6" s="4" customFormat="1" ht="18" customHeight="1" x14ac:dyDescent="0.3"/>
    <row r="60" spans="1:6" s="4" customFormat="1" ht="26.25" customHeight="1" x14ac:dyDescent="0.3"/>
    <row r="61" spans="1:6" s="4" customFormat="1" ht="18" customHeight="1" x14ac:dyDescent="0.3"/>
    <row r="62" spans="1:6" s="4" customFormat="1" ht="18" customHeight="1" x14ac:dyDescent="0.3"/>
    <row r="63" spans="1:6" s="4" customFormat="1" ht="18" customHeight="1" x14ac:dyDescent="0.3"/>
    <row r="64" spans="1:6" s="4" customFormat="1" ht="18" customHeight="1" x14ac:dyDescent="0.3"/>
    <row r="65" spans="1:6" s="4" customFormat="1" ht="18" customHeight="1" x14ac:dyDescent="0.3"/>
    <row r="66" spans="1:6" s="4" customFormat="1" ht="18" customHeight="1" x14ac:dyDescent="0.3"/>
    <row r="67" spans="1:6" s="4" customFormat="1" ht="19.5" customHeight="1" x14ac:dyDescent="0.3"/>
    <row r="68" spans="1:6" s="4" customFormat="1" ht="21.75" customHeight="1" x14ac:dyDescent="0.3">
      <c r="A68" s="52" t="s">
        <v>11</v>
      </c>
      <c r="B68" s="52"/>
      <c r="C68" s="52"/>
      <c r="D68" s="52"/>
      <c r="E68" s="52"/>
      <c r="F68" s="52"/>
    </row>
    <row r="69" spans="1:6" s="4" customFormat="1" ht="20.25" customHeight="1" x14ac:dyDescent="0.3">
      <c r="A69" s="5" t="s">
        <v>2</v>
      </c>
      <c r="B69" s="10" t="s">
        <v>15</v>
      </c>
      <c r="C69" s="7"/>
      <c r="D69" s="8"/>
      <c r="E69" s="9"/>
      <c r="F69" s="9">
        <v>80000</v>
      </c>
    </row>
    <row r="70" spans="1:6" s="4" customFormat="1" ht="18.75" customHeight="1" x14ac:dyDescent="0.3">
      <c r="A70" s="17"/>
      <c r="B70" s="52" t="s">
        <v>12</v>
      </c>
      <c r="C70" s="52"/>
      <c r="D70" s="52"/>
      <c r="E70" s="52"/>
      <c r="F70" s="12"/>
    </row>
    <row r="71" spans="1:6" s="4" customFormat="1" ht="18.75" customHeight="1" x14ac:dyDescent="0.3">
      <c r="A71" s="22"/>
      <c r="B71" s="23" t="s">
        <v>13</v>
      </c>
      <c r="C71" s="53" t="e">
        <f>#REF!</f>
        <v>#REF!</v>
      </c>
      <c r="D71" s="53"/>
      <c r="E71" s="54" t="e">
        <f>C71+C72</f>
        <v>#REF!</v>
      </c>
      <c r="F71" s="54"/>
    </row>
    <row r="72" spans="1:6" s="4" customFormat="1" ht="18.75" customHeight="1" x14ac:dyDescent="0.3">
      <c r="A72" s="22"/>
      <c r="B72" s="23" t="s">
        <v>14</v>
      </c>
      <c r="C72" s="53">
        <f>F69</f>
        <v>80000</v>
      </c>
      <c r="D72" s="53"/>
      <c r="E72" s="54"/>
      <c r="F72" s="54"/>
    </row>
    <row r="73" spans="1:6" s="4" customFormat="1" ht="20.25" customHeight="1" x14ac:dyDescent="0.3">
      <c r="A73" s="39"/>
      <c r="B73" s="39"/>
      <c r="C73" s="39"/>
      <c r="D73" s="39"/>
      <c r="E73" s="39"/>
      <c r="F73" s="39"/>
    </row>
    <row r="74" spans="1:6" ht="23.25" customHeight="1" x14ac:dyDescent="0.3">
      <c r="A74" s="49" t="s">
        <v>16</v>
      </c>
      <c r="B74" s="49"/>
      <c r="C74" s="49"/>
      <c r="D74" s="49"/>
      <c r="E74" s="50" t="e">
        <f>E71+E51</f>
        <v>#REF!</v>
      </c>
      <c r="F74" s="51"/>
    </row>
  </sheetData>
  <mergeCells count="20">
    <mergeCell ref="A74:D74"/>
    <mergeCell ref="E74:F74"/>
    <mergeCell ref="A68:F68"/>
    <mergeCell ref="B70:E70"/>
    <mergeCell ref="C71:D71"/>
    <mergeCell ref="E71:F72"/>
    <mergeCell ref="C72:D72"/>
    <mergeCell ref="B3:F3"/>
    <mergeCell ref="B12:F12"/>
    <mergeCell ref="B11:E11"/>
    <mergeCell ref="B50:F50"/>
    <mergeCell ref="A73:F73"/>
    <mergeCell ref="B48:E48"/>
    <mergeCell ref="C51:D51"/>
    <mergeCell ref="E51:F52"/>
    <mergeCell ref="C52:D52"/>
    <mergeCell ref="A18:F18"/>
    <mergeCell ref="B17:E17"/>
    <mergeCell ref="A39:F39"/>
    <mergeCell ref="B38:E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2023-02-02T09:31:07Z</dcterms:modified>
</cp:coreProperties>
</file>