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pmicloud-my.sharepoint.com/personal/epautov_pmintl_net/Documents/Desktop/"/>
    </mc:Choice>
  </mc:AlternateContent>
  <xr:revisionPtr revIDLastSave="8" documentId="8_{51ABCF95-78A8-49D8-80F6-E027670CF99C}" xr6:coauthVersionLast="47" xr6:coauthVersionMax="47" xr10:uidLastSave="{D8CD6EE4-3E9A-49A7-8134-B2CABCA1AACC}"/>
  <bookViews>
    <workbookView xWindow="-120" yWindow="-120" windowWidth="19440" windowHeight="104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3" i="1"/>
  <c r="F22" i="1"/>
  <c r="F21" i="1"/>
  <c r="F20" i="1"/>
  <c r="F25" i="1" s="1"/>
  <c r="F18" i="1"/>
  <c r="F16" i="1"/>
  <c r="F12" i="1"/>
  <c r="F11" i="1"/>
  <c r="F13" i="1" s="1"/>
  <c r="F6" i="1"/>
  <c r="F5" i="1"/>
  <c r="F4" i="1"/>
  <c r="F3" i="1"/>
  <c r="F9" i="1" s="1"/>
  <c r="C36" i="1" l="1"/>
  <c r="E38" i="1" s="1"/>
  <c r="F34" i="1"/>
  <c r="C37" i="1" s="1"/>
  <c r="E36" i="1" l="1"/>
</calcChain>
</file>

<file path=xl/sharedStrings.xml><?xml version="1.0" encoding="utf-8"?>
<sst xmlns="http://schemas.openxmlformats.org/spreadsheetml/2006/main" count="76" uniqueCount="48">
  <si>
    <t>N.</t>
  </si>
  <si>
    <t>Наименование материалов и работ</t>
  </si>
  <si>
    <t>Единица измерения</t>
  </si>
  <si>
    <t>Количество</t>
  </si>
  <si>
    <t>Цена (руб.)</t>
  </si>
  <si>
    <t>Сумма (руб.)</t>
  </si>
  <si>
    <t>Материалы</t>
  </si>
  <si>
    <t>1</t>
  </si>
  <si>
    <t>м2</t>
  </si>
  <si>
    <t>2</t>
  </si>
  <si>
    <t>Пленка бутилкаучуковая для водоема</t>
  </si>
  <si>
    <t>3</t>
  </si>
  <si>
    <t>Геотекстиль</t>
  </si>
  <si>
    <t>4</t>
  </si>
  <si>
    <t>Гранитный отсев 0-5 мм</t>
  </si>
  <si>
    <t>м3</t>
  </si>
  <si>
    <t>5</t>
  </si>
  <si>
    <t>Расходники</t>
  </si>
  <si>
    <t>6</t>
  </si>
  <si>
    <t>Доставка материалов</t>
  </si>
  <si>
    <t xml:space="preserve">Итого </t>
  </si>
  <si>
    <t>Освещение</t>
  </si>
  <si>
    <t>Светильник грунтовый</t>
  </si>
  <si>
    <t>шт.</t>
  </si>
  <si>
    <t>Светильник кэттэйл</t>
  </si>
  <si>
    <t>Итого</t>
  </si>
  <si>
    <t>МАФ</t>
  </si>
  <si>
    <t>Доставка</t>
  </si>
  <si>
    <t>Растения</t>
  </si>
  <si>
    <t>Рудбекия блестящая (Rudbeckia fulgida ‘Goldsturm’)</t>
  </si>
  <si>
    <t>Кукуруза в горшке С5</t>
  </si>
  <si>
    <t>Тополь пирамидальный Pópulus nígra var. itálica</t>
  </si>
  <si>
    <t>Семена фасоли</t>
  </si>
  <si>
    <t>гр.</t>
  </si>
  <si>
    <t>Работы</t>
  </si>
  <si>
    <t xml:space="preserve">Монтаж и демонтаж водоема </t>
  </si>
  <si>
    <t>чел./д</t>
  </si>
  <si>
    <t>Планировка территории</t>
  </si>
  <si>
    <t>Устройство и демонтаж дорожек</t>
  </si>
  <si>
    <t>Отсыпка дорожек крошкой</t>
  </si>
  <si>
    <t>Посадка растений</t>
  </si>
  <si>
    <t>Монтаж и демонтаж освещения  (с учетом расходников)</t>
  </si>
  <si>
    <t>КОМПЛЕКТУЮЩИЕ</t>
  </si>
  <si>
    <t>РАБОТЫ</t>
  </si>
  <si>
    <t>ИТОГО</t>
  </si>
  <si>
    <t>МАФ «Семечко» с сиденьем</t>
  </si>
  <si>
    <t>Кортеновая сталь 3 мм</t>
  </si>
  <si>
    <t>Инсталяция "Пророщенное семечко"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</si>
</sst>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&quot;"/>
  </numFmts>
  <fonts count="5" x14ac:knownFonts="1">
    <font>
      <sz val="11"/>
      <color indexed="8"/>
      <name val="Calibri"/>
    </font>
    <font>
      <b/>
      <sz val="9"/>
      <color indexed="8"/>
      <name val="Montserrat"/>
    </font>
    <font>
      <b/>
      <sz val="8"/>
      <color indexed="8"/>
      <name val="Montserrat"/>
    </font>
    <font>
      <sz val="8"/>
      <color indexed="8"/>
      <name val="Montserrat"/>
    </font>
    <font>
      <b/>
      <sz val="8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gradientFill degree="90">
        <stop position="0">
          <color rgb="FFFEDA9A"/>
        </stop>
        <stop position="0.5">
          <color rgb="FFFFD58C"/>
        </stop>
        <stop position="1">
          <color rgb="FFFED078"/>
        </stop>
      </gradientFill>
    </fill>
    <fill>
      <patternFill patternType="solid">
        <fgColor indexed="10"/>
        <bgColor auto="1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7F7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tabSelected="1" topLeftCell="A16" workbookViewId="0">
      <selection activeCell="D21" sqref="D21"/>
    </sheetView>
  </sheetViews>
  <sheetFormatPr defaultColWidth="8.88671875" defaultRowHeight="15.45" customHeight="1" x14ac:dyDescent="0.3"/>
  <cols>
    <col min="1" max="1" width="9.21875" style="1" customWidth="1"/>
    <col min="2" max="2" width="35.44140625" style="1" customWidth="1"/>
    <col min="3" max="3" width="13.33203125" style="1" customWidth="1"/>
    <col min="4" max="4" width="14.88671875" style="1" customWidth="1"/>
    <col min="5" max="5" width="15.44140625" style="1" customWidth="1"/>
    <col min="6" max="6" width="19.6640625" style="1" customWidth="1"/>
    <col min="7" max="7" width="8.88671875" style="1" customWidth="1"/>
    <col min="8" max="16384" width="8.88671875" style="1"/>
  </cols>
  <sheetData>
    <row r="1" spans="1:6" ht="43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9.5" customHeight="1" x14ac:dyDescent="0.3">
      <c r="A2" s="37" t="s">
        <v>6</v>
      </c>
      <c r="B2" s="38"/>
      <c r="C2" s="38"/>
      <c r="D2" s="38"/>
      <c r="E2" s="38"/>
      <c r="F2" s="38"/>
    </row>
    <row r="3" spans="1:6" ht="28.5" customHeight="1" x14ac:dyDescent="0.3">
      <c r="A3" s="3" t="s">
        <v>7</v>
      </c>
      <c r="B3" s="4" t="s">
        <v>46</v>
      </c>
      <c r="C3" s="3" t="s">
        <v>8</v>
      </c>
      <c r="D3" s="5">
        <v>80</v>
      </c>
      <c r="E3" s="6">
        <v>9556</v>
      </c>
      <c r="F3" s="6">
        <f>E3*D3</f>
        <v>764480</v>
      </c>
    </row>
    <row r="4" spans="1:6" ht="28.5" customHeight="1" x14ac:dyDescent="0.3">
      <c r="A4" s="3" t="s">
        <v>9</v>
      </c>
      <c r="B4" s="4" t="s">
        <v>10</v>
      </c>
      <c r="C4" s="3" t="s">
        <v>8</v>
      </c>
      <c r="D4" s="5">
        <v>205</v>
      </c>
      <c r="E4" s="6">
        <v>1458</v>
      </c>
      <c r="F4" s="6">
        <f>E4*D4</f>
        <v>298890</v>
      </c>
    </row>
    <row r="5" spans="1:6" ht="21" customHeight="1" x14ac:dyDescent="0.3">
      <c r="A5" s="3" t="s">
        <v>11</v>
      </c>
      <c r="B5" s="4" t="s">
        <v>12</v>
      </c>
      <c r="C5" s="3" t="s">
        <v>8</v>
      </c>
      <c r="D5" s="5">
        <v>230</v>
      </c>
      <c r="E5" s="6">
        <v>50</v>
      </c>
      <c r="F5" s="6">
        <f>E5*D5</f>
        <v>11500</v>
      </c>
    </row>
    <row r="6" spans="1:6" ht="21" customHeight="1" x14ac:dyDescent="0.3">
      <c r="A6" s="3" t="s">
        <v>13</v>
      </c>
      <c r="B6" s="4" t="s">
        <v>14</v>
      </c>
      <c r="C6" s="3" t="s">
        <v>15</v>
      </c>
      <c r="D6" s="5">
        <v>1.1000000000000001</v>
      </c>
      <c r="E6" s="6">
        <v>1100</v>
      </c>
      <c r="F6" s="6">
        <f>E6*D6</f>
        <v>1210</v>
      </c>
    </row>
    <row r="7" spans="1:6" ht="21" customHeight="1" x14ac:dyDescent="0.3">
      <c r="A7" s="3" t="s">
        <v>16</v>
      </c>
      <c r="B7" s="4" t="s">
        <v>17</v>
      </c>
      <c r="C7" s="8"/>
      <c r="D7" s="5"/>
      <c r="E7" s="6"/>
      <c r="F7" s="6">
        <v>20000</v>
      </c>
    </row>
    <row r="8" spans="1:6" ht="21" customHeight="1" x14ac:dyDescent="0.3">
      <c r="A8" s="7" t="s">
        <v>18</v>
      </c>
      <c r="B8" s="4" t="s">
        <v>19</v>
      </c>
      <c r="C8" s="9"/>
      <c r="D8" s="10"/>
      <c r="E8" s="6"/>
      <c r="F8" s="6">
        <v>85000</v>
      </c>
    </row>
    <row r="9" spans="1:6" ht="19.5" customHeight="1" x14ac:dyDescent="0.3">
      <c r="A9" s="4"/>
      <c r="B9" s="25" t="s">
        <v>20</v>
      </c>
      <c r="C9" s="26"/>
      <c r="D9" s="26"/>
      <c r="E9" s="27"/>
      <c r="F9" s="12">
        <f>SUM(F3:F8)</f>
        <v>1181080</v>
      </c>
    </row>
    <row r="10" spans="1:6" ht="19.5" customHeight="1" x14ac:dyDescent="0.3">
      <c r="A10" s="34" t="s">
        <v>21</v>
      </c>
      <c r="B10" s="35"/>
      <c r="C10" s="35"/>
      <c r="D10" s="35"/>
      <c r="E10" s="35"/>
      <c r="F10" s="36"/>
    </row>
    <row r="11" spans="1:6" ht="19.5" customHeight="1" x14ac:dyDescent="0.3">
      <c r="A11" s="3" t="s">
        <v>7</v>
      </c>
      <c r="B11" s="4" t="s">
        <v>22</v>
      </c>
      <c r="C11" s="3" t="s">
        <v>23</v>
      </c>
      <c r="D11" s="13">
        <v>6</v>
      </c>
      <c r="E11" s="13">
        <v>650</v>
      </c>
      <c r="F11" s="6">
        <f>E11*D11</f>
        <v>3900</v>
      </c>
    </row>
    <row r="12" spans="1:6" ht="19.5" customHeight="1" x14ac:dyDescent="0.3">
      <c r="A12" s="3" t="s">
        <v>9</v>
      </c>
      <c r="B12" s="4" t="s">
        <v>24</v>
      </c>
      <c r="C12" s="3" t="s">
        <v>23</v>
      </c>
      <c r="D12" s="13">
        <v>40</v>
      </c>
      <c r="E12" s="13">
        <v>750</v>
      </c>
      <c r="F12" s="6">
        <f>E12*D12</f>
        <v>30000</v>
      </c>
    </row>
    <row r="13" spans="1:6" ht="19.5" customHeight="1" x14ac:dyDescent="0.3">
      <c r="A13" s="4"/>
      <c r="B13" s="25" t="s">
        <v>25</v>
      </c>
      <c r="C13" s="26"/>
      <c r="D13" s="26"/>
      <c r="E13" s="27"/>
      <c r="F13" s="12">
        <f>SUM(F10:F11)</f>
        <v>3900</v>
      </c>
    </row>
    <row r="14" spans="1:6" ht="21.75" customHeight="1" x14ac:dyDescent="0.3">
      <c r="A14" s="34" t="s">
        <v>26</v>
      </c>
      <c r="B14" s="35"/>
      <c r="C14" s="35"/>
      <c r="D14" s="35"/>
      <c r="E14" s="35"/>
      <c r="F14" s="36"/>
    </row>
    <row r="15" spans="1:6" ht="21.75" customHeight="1" x14ac:dyDescent="0.3">
      <c r="A15" s="3" t="s">
        <v>7</v>
      </c>
      <c r="B15" s="4" t="s">
        <v>47</v>
      </c>
      <c r="C15" s="3" t="s">
        <v>23</v>
      </c>
      <c r="D15" s="5">
        <v>1</v>
      </c>
      <c r="E15" s="6">
        <v>15000</v>
      </c>
      <c r="F15" s="6">
        <v>15000</v>
      </c>
    </row>
    <row r="16" spans="1:6" ht="21.75" customHeight="1" x14ac:dyDescent="0.3">
      <c r="A16" s="3" t="s">
        <v>9</v>
      </c>
      <c r="B16" s="4" t="s">
        <v>45</v>
      </c>
      <c r="C16" s="3" t="s">
        <v>23</v>
      </c>
      <c r="D16" s="13">
        <v>3</v>
      </c>
      <c r="E16" s="6">
        <v>300000</v>
      </c>
      <c r="F16" s="6">
        <f>E16*D16</f>
        <v>900000</v>
      </c>
    </row>
    <row r="17" spans="1:6" ht="21.75" customHeight="1" x14ac:dyDescent="0.3">
      <c r="A17" s="3" t="s">
        <v>11</v>
      </c>
      <c r="B17" s="4" t="s">
        <v>27</v>
      </c>
      <c r="C17" s="13"/>
      <c r="D17" s="5"/>
      <c r="E17" s="9"/>
      <c r="F17" s="6">
        <v>80000</v>
      </c>
    </row>
    <row r="18" spans="1:6" ht="19.5" customHeight="1" x14ac:dyDescent="0.3">
      <c r="A18" s="4"/>
      <c r="B18" s="25" t="s">
        <v>25</v>
      </c>
      <c r="C18" s="26"/>
      <c r="D18" s="26"/>
      <c r="E18" s="27"/>
      <c r="F18" s="12">
        <f>SUM(F14:F17)</f>
        <v>995000</v>
      </c>
    </row>
    <row r="19" spans="1:6" ht="21.75" customHeight="1" x14ac:dyDescent="0.3">
      <c r="A19" s="34" t="s">
        <v>28</v>
      </c>
      <c r="B19" s="35"/>
      <c r="C19" s="35"/>
      <c r="D19" s="35"/>
      <c r="E19" s="35"/>
      <c r="F19" s="36"/>
    </row>
    <row r="20" spans="1:6" ht="21.75" customHeight="1" x14ac:dyDescent="0.3">
      <c r="A20" s="14">
        <v>1</v>
      </c>
      <c r="B20" s="4" t="s">
        <v>29</v>
      </c>
      <c r="C20" s="3" t="s">
        <v>23</v>
      </c>
      <c r="D20" s="5">
        <v>188</v>
      </c>
      <c r="E20" s="6">
        <v>300</v>
      </c>
      <c r="F20" s="6">
        <f>E20*D20</f>
        <v>56400</v>
      </c>
    </row>
    <row r="21" spans="1:6" ht="21.75" customHeight="1" x14ac:dyDescent="0.3">
      <c r="A21" s="14">
        <v>2</v>
      </c>
      <c r="B21" s="4" t="s">
        <v>30</v>
      </c>
      <c r="C21" s="3" t="s">
        <v>23</v>
      </c>
      <c r="D21" s="5">
        <v>770</v>
      </c>
      <c r="E21" s="6">
        <v>300</v>
      </c>
      <c r="F21" s="6">
        <f>E21*D21</f>
        <v>231000</v>
      </c>
    </row>
    <row r="22" spans="1:6" ht="21.75" customHeight="1" x14ac:dyDescent="0.3">
      <c r="A22" s="14">
        <v>3</v>
      </c>
      <c r="B22" s="4" t="s">
        <v>31</v>
      </c>
      <c r="C22" s="3" t="s">
        <v>23</v>
      </c>
      <c r="D22" s="5">
        <v>10</v>
      </c>
      <c r="E22" s="6">
        <v>25000</v>
      </c>
      <c r="F22" s="6">
        <f>E22*D22</f>
        <v>250000</v>
      </c>
    </row>
    <row r="23" spans="1:6" ht="21.75" customHeight="1" x14ac:dyDescent="0.3">
      <c r="A23" s="14">
        <v>4</v>
      </c>
      <c r="B23" s="4" t="s">
        <v>32</v>
      </c>
      <c r="C23" s="3" t="s">
        <v>33</v>
      </c>
      <c r="D23" s="5">
        <v>100</v>
      </c>
      <c r="E23" s="6">
        <v>80</v>
      </c>
      <c r="F23" s="6">
        <f>E23</f>
        <v>80</v>
      </c>
    </row>
    <row r="24" spans="1:6" ht="21.75" customHeight="1" x14ac:dyDescent="0.3">
      <c r="A24" s="14">
        <v>5</v>
      </c>
      <c r="B24" s="7" t="s">
        <v>27</v>
      </c>
      <c r="C24" s="13"/>
      <c r="D24" s="5"/>
      <c r="E24" s="9"/>
      <c r="F24" s="6">
        <v>50000</v>
      </c>
    </row>
    <row r="25" spans="1:6" ht="21.75" customHeight="1" x14ac:dyDescent="0.3">
      <c r="A25" s="15"/>
      <c r="B25" s="23" t="s">
        <v>25</v>
      </c>
      <c r="C25" s="24"/>
      <c r="D25" s="24"/>
      <c r="E25" s="24"/>
      <c r="F25" s="12">
        <f>SUM(F20:F24)</f>
        <v>587480</v>
      </c>
    </row>
    <row r="26" spans="1:6" ht="21.75" customHeight="1" x14ac:dyDescent="0.3">
      <c r="A26" s="34" t="s">
        <v>34</v>
      </c>
      <c r="B26" s="35"/>
      <c r="C26" s="35"/>
      <c r="D26" s="35"/>
      <c r="E26" s="35"/>
      <c r="F26" s="36"/>
    </row>
    <row r="27" spans="1:6" ht="21.75" customHeight="1" x14ac:dyDescent="0.3">
      <c r="A27" s="16"/>
      <c r="B27" s="16"/>
      <c r="C27" s="16"/>
      <c r="D27" s="16"/>
      <c r="E27" s="16"/>
      <c r="F27" s="16"/>
    </row>
    <row r="28" spans="1:6" ht="21" customHeight="1" x14ac:dyDescent="0.3">
      <c r="A28" s="3" t="s">
        <v>7</v>
      </c>
      <c r="B28" s="4" t="s">
        <v>35</v>
      </c>
      <c r="C28" s="3" t="s">
        <v>36</v>
      </c>
      <c r="D28" s="5">
        <v>2</v>
      </c>
      <c r="E28" s="6">
        <v>91000</v>
      </c>
      <c r="F28" s="6">
        <f>E28*D28</f>
        <v>182000</v>
      </c>
    </row>
    <row r="29" spans="1:6" ht="22.5" customHeight="1" x14ac:dyDescent="0.3">
      <c r="A29" s="3" t="s">
        <v>9</v>
      </c>
      <c r="B29" s="4" t="s">
        <v>37</v>
      </c>
      <c r="C29" s="3" t="s">
        <v>36</v>
      </c>
      <c r="D29" s="5">
        <v>2</v>
      </c>
      <c r="E29" s="6">
        <v>3000</v>
      </c>
      <c r="F29" s="6">
        <f>E29*D29</f>
        <v>6000</v>
      </c>
    </row>
    <row r="30" spans="1:6" ht="22.5" customHeight="1" x14ac:dyDescent="0.3">
      <c r="A30" s="3" t="s">
        <v>11</v>
      </c>
      <c r="B30" s="4" t="s">
        <v>38</v>
      </c>
      <c r="C30" s="3" t="s">
        <v>36</v>
      </c>
      <c r="D30" s="5">
        <v>2</v>
      </c>
      <c r="E30" s="6">
        <v>3000</v>
      </c>
      <c r="F30" s="6">
        <f>E30*D30</f>
        <v>6000</v>
      </c>
    </row>
    <row r="31" spans="1:6" ht="19.5" customHeight="1" x14ac:dyDescent="0.3">
      <c r="A31" s="3" t="s">
        <v>13</v>
      </c>
      <c r="B31" s="4" t="s">
        <v>39</v>
      </c>
      <c r="C31" s="3" t="s">
        <v>23</v>
      </c>
      <c r="D31" s="5">
        <v>2</v>
      </c>
      <c r="E31" s="6">
        <v>3000</v>
      </c>
      <c r="F31" s="6">
        <f>E31*D31</f>
        <v>6000</v>
      </c>
    </row>
    <row r="32" spans="1:6" ht="19.5" customHeight="1" x14ac:dyDescent="0.3">
      <c r="A32" s="3" t="s">
        <v>16</v>
      </c>
      <c r="B32" s="4" t="s">
        <v>40</v>
      </c>
      <c r="C32" s="3" t="s">
        <v>23</v>
      </c>
      <c r="D32" s="5">
        <v>3</v>
      </c>
      <c r="E32" s="6">
        <v>3000</v>
      </c>
      <c r="F32" s="6">
        <v>18000</v>
      </c>
    </row>
    <row r="33" spans="1:6" ht="22.95" customHeight="1" x14ac:dyDescent="0.3">
      <c r="A33" s="3" t="s">
        <v>18</v>
      </c>
      <c r="B33" s="4" t="s">
        <v>41</v>
      </c>
      <c r="C33" s="3" t="s">
        <v>23</v>
      </c>
      <c r="D33" s="5"/>
      <c r="E33" s="6">
        <v>20000</v>
      </c>
      <c r="F33" s="6">
        <v>20000</v>
      </c>
    </row>
    <row r="34" spans="1:6" ht="18.75" customHeight="1" x14ac:dyDescent="0.3">
      <c r="A34" s="7"/>
      <c r="B34" s="25" t="s">
        <v>25</v>
      </c>
      <c r="C34" s="26"/>
      <c r="D34" s="26"/>
      <c r="E34" s="27"/>
      <c r="F34" s="12">
        <f>SUM(F28:F33)</f>
        <v>238000</v>
      </c>
    </row>
    <row r="35" spans="1:6" ht="18.75" customHeight="1" x14ac:dyDescent="0.3">
      <c r="A35" s="7"/>
      <c r="B35" s="17"/>
      <c r="C35" s="11"/>
      <c r="D35" s="11"/>
      <c r="E35" s="11"/>
      <c r="F35" s="18"/>
    </row>
    <row r="36" spans="1:6" ht="18.75" customHeight="1" x14ac:dyDescent="0.3">
      <c r="A36" s="4"/>
      <c r="B36" s="19" t="s">
        <v>42</v>
      </c>
      <c r="C36" s="28">
        <f>F25+F18+F13+F9</f>
        <v>2767460</v>
      </c>
      <c r="D36" s="29"/>
      <c r="E36" s="30">
        <f>C36+C37</f>
        <v>3005460</v>
      </c>
      <c r="F36" s="31"/>
    </row>
    <row r="37" spans="1:6" ht="18.75" customHeight="1" x14ac:dyDescent="0.3">
      <c r="A37" s="4"/>
      <c r="B37" s="19" t="s">
        <v>43</v>
      </c>
      <c r="C37" s="28">
        <f>F34</f>
        <v>238000</v>
      </c>
      <c r="D37" s="29"/>
      <c r="E37" s="32"/>
      <c r="F37" s="33"/>
    </row>
    <row r="38" spans="1:6" ht="23.25" customHeight="1" x14ac:dyDescent="0.3">
      <c r="A38" s="20" t="s">
        <v>44</v>
      </c>
      <c r="B38" s="21"/>
      <c r="C38" s="21"/>
      <c r="D38" s="21"/>
      <c r="E38" s="22">
        <f>C36+C37</f>
        <v>3005460</v>
      </c>
      <c r="F38" s="22"/>
    </row>
  </sheetData>
  <mergeCells count="15">
    <mergeCell ref="A14:F14"/>
    <mergeCell ref="B18:E18"/>
    <mergeCell ref="A10:F10"/>
    <mergeCell ref="A19:F19"/>
    <mergeCell ref="A2:F2"/>
    <mergeCell ref="B9:E9"/>
    <mergeCell ref="B13:E13"/>
    <mergeCell ref="A38:D38"/>
    <mergeCell ref="E38:F38"/>
    <mergeCell ref="B25:E25"/>
    <mergeCell ref="B34:E34"/>
    <mergeCell ref="C36:D36"/>
    <mergeCell ref="E36:F37"/>
    <mergeCell ref="C37:D37"/>
    <mergeCell ref="A26:F26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Pautov, Evgeny</dc:creator>
  <cp:lastModifiedBy>Pautov, Evgeny</cp:lastModifiedBy>
  <dcterms:created xsi:type="dcterms:W3CDTF">2023-02-14T18:04:50Z</dcterms:created>
  <dcterms:modified xsi:type="dcterms:W3CDTF">2023-02-14T20:48:45Z</dcterms:modified>
</cp:coreProperties>
</file>