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49" i="1" l="1"/>
  <c r="G48" i="1"/>
  <c r="G51" i="1"/>
  <c r="G50" i="1"/>
  <c r="G42" i="1"/>
  <c r="G43" i="1"/>
  <c r="G44" i="1"/>
  <c r="G45" i="1"/>
  <c r="G47" i="1"/>
  <c r="G52" i="1"/>
  <c r="G53" i="1"/>
  <c r="G54" i="1"/>
  <c r="G55" i="1"/>
  <c r="G56" i="1"/>
  <c r="G57" i="1"/>
  <c r="G46" i="1"/>
  <c r="G38" i="1"/>
  <c r="G4" i="1"/>
  <c r="G5" i="1"/>
  <c r="G6" i="1"/>
  <c r="G24" i="1"/>
  <c r="G33" i="1"/>
  <c r="G37" i="1"/>
  <c r="G28" i="1"/>
  <c r="G31" i="1"/>
  <c r="G29" i="1"/>
  <c r="G30" i="1"/>
  <c r="G36" i="1"/>
  <c r="G39" i="1"/>
  <c r="G14" i="1"/>
  <c r="G13" i="1"/>
  <c r="G7" i="1"/>
  <c r="G8" i="1"/>
  <c r="G9" i="1"/>
  <c r="G10" i="1"/>
  <c r="G11" i="1"/>
  <c r="G12" i="1"/>
  <c r="G15" i="1"/>
  <c r="G16" i="1"/>
  <c r="G17" i="1"/>
  <c r="G35" i="1" l="1"/>
  <c r="G34" i="1"/>
  <c r="G58" i="1" l="1"/>
  <c r="G22" i="1"/>
  <c r="G23" i="1"/>
  <c r="G25" i="1"/>
  <c r="G26" i="1"/>
  <c r="G27" i="1"/>
  <c r="G32" i="1"/>
  <c r="G21" i="1"/>
  <c r="G40" i="1" l="1"/>
  <c r="G18" i="1"/>
  <c r="G41" i="1" l="1"/>
  <c r="G59" i="1" s="1"/>
</calcChain>
</file>

<file path=xl/sharedStrings.xml><?xml version="1.0" encoding="utf-8"?>
<sst xmlns="http://schemas.openxmlformats.org/spreadsheetml/2006/main" count="107" uniqueCount="64">
  <si>
    <t>шт</t>
  </si>
  <si>
    <t>Стоимость, руб</t>
  </si>
  <si>
    <t>Цена, руб</t>
  </si>
  <si>
    <t>Кол-во</t>
  </si>
  <si>
    <t>Русское название</t>
  </si>
  <si>
    <t>Ед. измерения</t>
  </si>
  <si>
    <t>ИТОГО по древесным растениям:</t>
  </si>
  <si>
    <t>Травянистые растения</t>
  </si>
  <si>
    <t>ИТОГО травянистые растения:</t>
  </si>
  <si>
    <t>Итого по растениям:</t>
  </si>
  <si>
    <t>Общая стоимость сада</t>
  </si>
  <si>
    <t>кв.м</t>
  </si>
  <si>
    <t>*стоимость сада будет детально просчитываться  к моменту реализации. Некоторые элементы сада могут меняться</t>
  </si>
  <si>
    <t>Газон рулонный</t>
  </si>
  <si>
    <t xml:space="preserve">Смета для реализации выставочного сада </t>
  </si>
  <si>
    <t>Древесно-кустарниковые растения</t>
  </si>
  <si>
    <t>Туя западная "Degroot's Spire"</t>
  </si>
  <si>
    <t>Можжевельник обыкновенный</t>
  </si>
  <si>
    <t>Тис вечнозеленый</t>
  </si>
  <si>
    <t xml:space="preserve">Клен Ширасави "Aureum" </t>
  </si>
  <si>
    <t xml:space="preserve">Дерен белый "Elegantissima" </t>
  </si>
  <si>
    <t xml:space="preserve">Дерен кроваво-красный </t>
  </si>
  <si>
    <t>Кизильник блестящий</t>
  </si>
  <si>
    <t>Барбарис Тунберга "Crimson Pigmy Dwarf"</t>
  </si>
  <si>
    <t xml:space="preserve">Пиерис обильноцветущий   </t>
  </si>
  <si>
    <t>Гортенизия крупнолистная "Endless Summer"</t>
  </si>
  <si>
    <t>Абелия крупноцветковая</t>
  </si>
  <si>
    <t>Цеанотус мелкоцветный</t>
  </si>
  <si>
    <t>Роза "Rhapsody in Blue</t>
  </si>
  <si>
    <t xml:space="preserve">Роза "Chartreuse de Parme" </t>
  </si>
  <si>
    <t>Астра новобельгийская "Bonningale White"</t>
  </si>
  <si>
    <t xml:space="preserve">Анемона корончатая "Harmony Blue" </t>
  </si>
  <si>
    <t>Хризантема "Darlen"</t>
  </si>
  <si>
    <t>Котовник "Blue Carpet"</t>
  </si>
  <si>
    <t>Хоста "Big boy"</t>
  </si>
  <si>
    <t xml:space="preserve">Гейхера "Crimson Curls" </t>
  </si>
  <si>
    <t xml:space="preserve">Гейхера "Blue Cadet" </t>
  </si>
  <si>
    <t>Юкка ягодная</t>
  </si>
  <si>
    <t xml:space="preserve">Лаванда узколистная </t>
  </si>
  <si>
    <t>Розмарин лекарственный</t>
  </si>
  <si>
    <t xml:space="preserve">Шалфей мексиканский </t>
  </si>
  <si>
    <t>Шалфей "Pink Friesland"</t>
  </si>
  <si>
    <t xml:space="preserve">Полынь серебристая курчавая </t>
  </si>
  <si>
    <t xml:space="preserve">Лиатрис колосистая </t>
  </si>
  <si>
    <t>Скабиоза кавказская "Butterfly Blue</t>
  </si>
  <si>
    <t>Рогоз широколистный</t>
  </si>
  <si>
    <t xml:space="preserve">Каладиум "Candidum" </t>
  </si>
  <si>
    <t>Лилия водяная "Texas Shell Pink</t>
  </si>
  <si>
    <t>Горшок для растений Декоративный - 2 шт (глина)</t>
  </si>
  <si>
    <t>Зеркало настенное, в медной рамке, диаметр 90 см круглое</t>
  </si>
  <si>
    <t>Мощение (дорожка) : брусчатка Camelot Coffee Creek, 20 кв.м.</t>
  </si>
  <si>
    <t>Водопад (МАФ не МАФ, но указать надо)) камень, высота 23 см, диаметр 75</t>
  </si>
  <si>
    <t>Солнечные часы, камень, высота 70, диаметр 50</t>
  </si>
  <si>
    <t>Балки перекрытия и основы 5 шт.</t>
  </si>
  <si>
    <t>Бразеро (90x50) камень, круглое</t>
  </si>
  <si>
    <t>Дорожка (продолжение) : каменное мощение, цвет какао, 4.5 кв.м</t>
  </si>
  <si>
    <t>Светильник напольный плоский</t>
  </si>
  <si>
    <t xml:space="preserve">Светильник (фонарь невысокий на ножке) </t>
  </si>
  <si>
    <t>Светильник-спот</t>
  </si>
  <si>
    <t>Скамейка и небольшой столик (комплект)</t>
  </si>
  <si>
    <t>плиты каменные Размеры от 1x0.75x0.15 до 1.35x1x0.15</t>
  </si>
  <si>
    <t xml:space="preserve">
Мощения патио : 18 кв.м</t>
  </si>
  <si>
    <t>Мощение мрамором зелёным на участке 1.5 кв.м</t>
  </si>
  <si>
    <t>Стена кирпич Декоративный, толщина 33 см (материалы и работа)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</si>
</sst>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horizontal="center"/>
    </xf>
  </cellStyleXfs>
  <cellXfs count="7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3" fillId="0" borderId="0" xfId="0" applyFont="1"/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justify" vertical="top"/>
    </xf>
    <xf numFmtId="2" fontId="6" fillId="0" borderId="1" xfId="0" applyNumberFormat="1" applyFont="1" applyBorder="1" applyAlignment="1">
      <alignment horizontal="left" vertical="top"/>
    </xf>
    <xf numFmtId="2" fontId="5" fillId="0" borderId="1" xfId="0" applyNumberFormat="1" applyFont="1" applyBorder="1" applyAlignment="1">
      <alignment horizontal="left" vertical="top"/>
    </xf>
    <xf numFmtId="0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6" borderId="1" xfId="0" applyFont="1" applyFill="1" applyBorder="1"/>
    <xf numFmtId="0" fontId="6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2" fontId="6" fillId="0" borderId="9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4" borderId="1" xfId="0" applyFont="1" applyFill="1" applyBorder="1" applyAlignment="1"/>
    <xf numFmtId="0" fontId="6" fillId="0" borderId="1" xfId="0" applyFont="1" applyBorder="1" applyAlignment="1">
      <alignment horizontal="center" vertical="top"/>
    </xf>
    <xf numFmtId="0" fontId="5" fillId="0" borderId="1" xfId="1" applyFont="1" applyBorder="1" applyAlignment="1">
      <alignment horizontal="left" vertical="top"/>
    </xf>
    <xf numFmtId="0" fontId="8" fillId="0" borderId="1" xfId="0" applyFont="1" applyBorder="1" applyAlignment="1">
      <alignment horizontal="right" vertical="center"/>
    </xf>
    <xf numFmtId="0" fontId="8" fillId="6" borderId="1" xfId="0" applyFont="1" applyFill="1" applyBorder="1"/>
    <xf numFmtId="0" fontId="4" fillId="0" borderId="0" xfId="0" applyFont="1" applyBorder="1"/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justify" vertical="top" wrapText="1"/>
    </xf>
    <xf numFmtId="0" fontId="6" fillId="0" borderId="1" xfId="0" applyNumberFormat="1" applyFont="1" applyBorder="1" applyAlignment="1">
      <alignment horizontal="left" vertical="top"/>
    </xf>
    <xf numFmtId="0" fontId="6" fillId="0" borderId="8" xfId="0" applyFont="1" applyBorder="1" applyAlignment="1">
      <alignment horizontal="justify" vertical="top"/>
    </xf>
    <xf numFmtId="0" fontId="6" fillId="0" borderId="9" xfId="0" applyFon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7" borderId="8" xfId="0" applyFont="1" applyFill="1" applyBorder="1" applyAlignment="1">
      <alignment horizontal="center" vertical="top"/>
    </xf>
    <xf numFmtId="0" fontId="6" fillId="7" borderId="9" xfId="0" applyFont="1" applyFill="1" applyBorder="1" applyAlignment="1">
      <alignment horizontal="center" vertical="top"/>
    </xf>
    <xf numFmtId="0" fontId="6" fillId="7" borderId="2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0"/>
  <sheetViews>
    <sheetView tabSelected="1" topLeftCell="A43" workbookViewId="0">
      <selection activeCell="C40" sqref="C40:E40"/>
    </sheetView>
  </sheetViews>
  <sheetFormatPr defaultRowHeight="14.4" x14ac:dyDescent="0.3"/>
  <cols>
    <col min="2" max="2" width="3.88671875" customWidth="1"/>
    <col min="3" max="3" width="54.21875" customWidth="1"/>
    <col min="4" max="4" width="10.44140625" style="1" customWidth="1"/>
    <col min="5" max="5" width="10.109375" bestFit="1" customWidth="1"/>
    <col min="6" max="6" width="10.88671875" customWidth="1"/>
    <col min="7" max="7" width="12.88671875" customWidth="1"/>
  </cols>
  <sheetData>
    <row r="1" spans="2:10" ht="48" customHeight="1" x14ac:dyDescent="0.3">
      <c r="B1" s="59" t="s">
        <v>14</v>
      </c>
      <c r="C1" s="60"/>
      <c r="D1" s="60"/>
      <c r="E1" s="60"/>
      <c r="F1" s="60"/>
      <c r="G1" s="61"/>
      <c r="H1" s="3"/>
      <c r="I1" s="3"/>
      <c r="J1" s="3"/>
    </row>
    <row r="2" spans="2:10" ht="30" customHeight="1" x14ac:dyDescent="0.3">
      <c r="B2" s="16"/>
      <c r="C2" s="36" t="s">
        <v>4</v>
      </c>
      <c r="D2" s="37" t="s">
        <v>5</v>
      </c>
      <c r="E2" s="36" t="s">
        <v>3</v>
      </c>
      <c r="F2" s="37" t="s">
        <v>2</v>
      </c>
      <c r="G2" s="37" t="s">
        <v>1</v>
      </c>
      <c r="H2" s="6"/>
      <c r="I2" s="6"/>
      <c r="J2" s="6"/>
    </row>
    <row r="3" spans="2:10" ht="33.6" customHeight="1" x14ac:dyDescent="0.3">
      <c r="B3" s="55" t="s">
        <v>15</v>
      </c>
      <c r="C3" s="55"/>
      <c r="D3" s="55"/>
      <c r="E3" s="55"/>
      <c r="F3" s="55"/>
      <c r="G3" s="55"/>
    </row>
    <row r="4" spans="2:10" ht="22.2" customHeight="1" x14ac:dyDescent="0.3">
      <c r="B4" s="38"/>
      <c r="C4" s="40" t="s">
        <v>26</v>
      </c>
      <c r="D4" s="42" t="s">
        <v>0</v>
      </c>
      <c r="E4" s="39">
        <v>1</v>
      </c>
      <c r="F4" s="40">
        <v>890</v>
      </c>
      <c r="G4" s="41">
        <f t="shared" ref="G4:G6" si="0">SUM(PRODUCT(E4*F4))</f>
        <v>890</v>
      </c>
    </row>
    <row r="5" spans="2:10" ht="32.25" customHeight="1" x14ac:dyDescent="0.3">
      <c r="B5" s="17"/>
      <c r="C5" s="18" t="s">
        <v>23</v>
      </c>
      <c r="D5" s="20" t="s">
        <v>0</v>
      </c>
      <c r="E5" s="21">
        <v>1</v>
      </c>
      <c r="F5" s="17">
        <v>900</v>
      </c>
      <c r="G5" s="17">
        <f t="shared" si="0"/>
        <v>900</v>
      </c>
    </row>
    <row r="6" spans="2:10" ht="32.25" customHeight="1" x14ac:dyDescent="0.3">
      <c r="B6" s="17"/>
      <c r="C6" s="18" t="s">
        <v>25</v>
      </c>
      <c r="D6" s="20" t="s">
        <v>0</v>
      </c>
      <c r="E6" s="21">
        <v>2</v>
      </c>
      <c r="F6" s="17">
        <v>1500</v>
      </c>
      <c r="G6" s="17">
        <f t="shared" si="0"/>
        <v>3000</v>
      </c>
    </row>
    <row r="7" spans="2:10" ht="16.8" customHeight="1" x14ac:dyDescent="0.3">
      <c r="B7" s="17"/>
      <c r="C7" s="22" t="s">
        <v>20</v>
      </c>
      <c r="D7" s="20" t="s">
        <v>0</v>
      </c>
      <c r="E7" s="21">
        <v>2</v>
      </c>
      <c r="F7" s="17">
        <v>1800</v>
      </c>
      <c r="G7" s="17">
        <f t="shared" ref="G7:G17" si="1">SUM(PRODUCT(E7*F7))</f>
        <v>3600</v>
      </c>
    </row>
    <row r="8" spans="2:10" ht="18" customHeight="1" x14ac:dyDescent="0.3">
      <c r="B8" s="17"/>
      <c r="C8" s="22" t="s">
        <v>21</v>
      </c>
      <c r="D8" s="20" t="s">
        <v>0</v>
      </c>
      <c r="E8" s="21">
        <v>2</v>
      </c>
      <c r="F8" s="17">
        <v>1950</v>
      </c>
      <c r="G8" s="17">
        <f t="shared" si="1"/>
        <v>3900</v>
      </c>
    </row>
    <row r="9" spans="2:10" ht="17.399999999999999" customHeight="1" x14ac:dyDescent="0.3">
      <c r="B9" s="17"/>
      <c r="C9" s="22" t="s">
        <v>22</v>
      </c>
      <c r="D9" s="20" t="s">
        <v>0</v>
      </c>
      <c r="E9" s="21">
        <v>1</v>
      </c>
      <c r="F9" s="17">
        <v>1250</v>
      </c>
      <c r="G9" s="17">
        <f t="shared" si="1"/>
        <v>1250</v>
      </c>
    </row>
    <row r="10" spans="2:10" ht="15.6" x14ac:dyDescent="0.3">
      <c r="B10" s="17"/>
      <c r="C10" s="22" t="s">
        <v>19</v>
      </c>
      <c r="D10" s="20" t="s">
        <v>0</v>
      </c>
      <c r="E10" s="21">
        <v>1</v>
      </c>
      <c r="F10" s="17">
        <v>7800</v>
      </c>
      <c r="G10" s="17">
        <f t="shared" si="1"/>
        <v>7800</v>
      </c>
    </row>
    <row r="11" spans="2:10" ht="16.8" customHeight="1" x14ac:dyDescent="0.3">
      <c r="B11" s="17"/>
      <c r="C11" s="22" t="s">
        <v>17</v>
      </c>
      <c r="D11" s="20" t="s">
        <v>0</v>
      </c>
      <c r="E11" s="21">
        <v>2</v>
      </c>
      <c r="F11" s="17">
        <v>2950</v>
      </c>
      <c r="G11" s="17">
        <f t="shared" si="1"/>
        <v>5900</v>
      </c>
      <c r="H11" s="2"/>
    </row>
    <row r="12" spans="2:10" ht="21.6" customHeight="1" x14ac:dyDescent="0.3">
      <c r="B12" s="17"/>
      <c r="C12" s="22" t="s">
        <v>24</v>
      </c>
      <c r="D12" s="20" t="s">
        <v>0</v>
      </c>
      <c r="E12" s="21">
        <v>1</v>
      </c>
      <c r="F12" s="17">
        <v>3000</v>
      </c>
      <c r="G12" s="17">
        <f t="shared" si="1"/>
        <v>3000</v>
      </c>
      <c r="H12" s="2"/>
    </row>
    <row r="13" spans="2:10" ht="21.6" customHeight="1" x14ac:dyDescent="0.3">
      <c r="B13" s="17"/>
      <c r="C13" s="22" t="s">
        <v>28</v>
      </c>
      <c r="D13" s="20" t="s">
        <v>0</v>
      </c>
      <c r="E13" s="21">
        <v>1</v>
      </c>
      <c r="F13" s="17">
        <v>4500</v>
      </c>
      <c r="G13" s="17">
        <f t="shared" si="1"/>
        <v>4500</v>
      </c>
      <c r="H13" s="2"/>
    </row>
    <row r="14" spans="2:10" ht="21.6" customHeight="1" x14ac:dyDescent="0.3">
      <c r="B14" s="17"/>
      <c r="C14" s="22" t="s">
        <v>29</v>
      </c>
      <c r="D14" s="20" t="s">
        <v>0</v>
      </c>
      <c r="E14" s="21">
        <v>1</v>
      </c>
      <c r="F14" s="17">
        <v>3800</v>
      </c>
      <c r="G14" s="17">
        <f t="shared" si="1"/>
        <v>3800</v>
      </c>
      <c r="H14" s="2"/>
    </row>
    <row r="15" spans="2:10" ht="19.8" customHeight="1" x14ac:dyDescent="0.3">
      <c r="B15" s="17"/>
      <c r="C15" s="18" t="s">
        <v>18</v>
      </c>
      <c r="D15" s="20" t="s">
        <v>0</v>
      </c>
      <c r="E15" s="21">
        <v>2</v>
      </c>
      <c r="F15" s="17">
        <v>5800</v>
      </c>
      <c r="G15" s="17">
        <f t="shared" si="1"/>
        <v>11600</v>
      </c>
      <c r="H15" s="2"/>
    </row>
    <row r="16" spans="2:10" ht="15.6" x14ac:dyDescent="0.3">
      <c r="B16" s="17"/>
      <c r="C16" s="18" t="s">
        <v>16</v>
      </c>
      <c r="D16" s="20" t="s">
        <v>0</v>
      </c>
      <c r="E16" s="21">
        <v>3</v>
      </c>
      <c r="F16" s="17">
        <v>5300</v>
      </c>
      <c r="G16" s="17">
        <f t="shared" si="1"/>
        <v>15900</v>
      </c>
    </row>
    <row r="17" spans="2:9" ht="15.6" x14ac:dyDescent="0.3">
      <c r="B17" s="17"/>
      <c r="C17" s="18" t="s">
        <v>27</v>
      </c>
      <c r="D17" s="20" t="s">
        <v>0</v>
      </c>
      <c r="E17" s="21">
        <v>2</v>
      </c>
      <c r="F17" s="17">
        <v>1900</v>
      </c>
      <c r="G17" s="17">
        <f t="shared" si="1"/>
        <v>3800</v>
      </c>
      <c r="I17" s="5"/>
    </row>
    <row r="18" spans="2:9" ht="15.6" x14ac:dyDescent="0.3">
      <c r="B18" s="14"/>
      <c r="C18" s="62" t="s">
        <v>6</v>
      </c>
      <c r="D18" s="63"/>
      <c r="E18" s="63"/>
      <c r="F18" s="24"/>
      <c r="G18" s="25">
        <f>SUM(G5:G17)</f>
        <v>68950</v>
      </c>
    </row>
    <row r="19" spans="2:9" ht="15.6" x14ac:dyDescent="0.3">
      <c r="B19" s="13"/>
      <c r="C19" s="15"/>
      <c r="D19" s="26"/>
      <c r="E19" s="12"/>
      <c r="F19" s="12"/>
      <c r="G19" s="13"/>
    </row>
    <row r="20" spans="2:9" ht="15.6" x14ac:dyDescent="0.3">
      <c r="B20" s="13"/>
      <c r="C20" s="64" t="s">
        <v>7</v>
      </c>
      <c r="D20" s="65"/>
      <c r="E20" s="65"/>
      <c r="F20" s="65"/>
      <c r="G20" s="66"/>
    </row>
    <row r="21" spans="2:9" ht="19.8" customHeight="1" x14ac:dyDescent="0.3">
      <c r="B21" s="13"/>
      <c r="C21" s="18" t="s">
        <v>30</v>
      </c>
      <c r="D21" s="19" t="s">
        <v>0</v>
      </c>
      <c r="E21" s="31">
        <v>4</v>
      </c>
      <c r="F21" s="17">
        <v>420</v>
      </c>
      <c r="G21" s="17">
        <f t="shared" ref="G21:G39" si="2">PRODUCT(E21*F21)</f>
        <v>1680</v>
      </c>
    </row>
    <row r="22" spans="2:9" ht="18" customHeight="1" x14ac:dyDescent="0.3">
      <c r="B22" s="13"/>
      <c r="C22" s="18" t="s">
        <v>31</v>
      </c>
      <c r="D22" s="19" t="s">
        <v>0</v>
      </c>
      <c r="E22" s="31">
        <v>95</v>
      </c>
      <c r="F22" s="17">
        <v>260</v>
      </c>
      <c r="G22" s="17">
        <f t="shared" si="2"/>
        <v>24700</v>
      </c>
    </row>
    <row r="23" spans="2:9" ht="15.6" x14ac:dyDescent="0.3">
      <c r="B23" s="13"/>
      <c r="C23" s="46" t="s">
        <v>36</v>
      </c>
      <c r="D23" s="19" t="s">
        <v>0</v>
      </c>
      <c r="E23" s="21">
        <v>6</v>
      </c>
      <c r="F23" s="47">
        <v>390</v>
      </c>
      <c r="G23" s="17">
        <f t="shared" si="2"/>
        <v>2340</v>
      </c>
    </row>
    <row r="24" spans="2:9" ht="15.6" x14ac:dyDescent="0.3">
      <c r="B24" s="13"/>
      <c r="C24" s="18" t="s">
        <v>35</v>
      </c>
      <c r="D24" s="19" t="s">
        <v>0</v>
      </c>
      <c r="E24" s="31">
        <v>17</v>
      </c>
      <c r="F24" s="17">
        <v>400</v>
      </c>
      <c r="G24" s="17">
        <f t="shared" si="2"/>
        <v>6800</v>
      </c>
    </row>
    <row r="25" spans="2:9" ht="15.6" x14ac:dyDescent="0.3">
      <c r="B25" s="27"/>
      <c r="C25" s="18" t="s">
        <v>46</v>
      </c>
      <c r="D25" s="19" t="s">
        <v>0</v>
      </c>
      <c r="E25" s="31">
        <v>1</v>
      </c>
      <c r="F25" s="31">
        <v>600</v>
      </c>
      <c r="G25" s="17">
        <f t="shared" si="2"/>
        <v>600</v>
      </c>
    </row>
    <row r="26" spans="2:9" ht="15.6" x14ac:dyDescent="0.3">
      <c r="B26" s="27"/>
      <c r="C26" s="18" t="s">
        <v>33</v>
      </c>
      <c r="D26" s="19" t="s">
        <v>0</v>
      </c>
      <c r="E26" s="31">
        <v>7</v>
      </c>
      <c r="F26" s="31">
        <v>450</v>
      </c>
      <c r="G26" s="17">
        <f t="shared" si="2"/>
        <v>3150</v>
      </c>
    </row>
    <row r="27" spans="2:9" ht="15.6" x14ac:dyDescent="0.3">
      <c r="B27" s="27"/>
      <c r="C27" s="18" t="s">
        <v>38</v>
      </c>
      <c r="D27" s="19" t="s">
        <v>0</v>
      </c>
      <c r="E27" s="31">
        <v>5</v>
      </c>
      <c r="F27" s="31">
        <v>560</v>
      </c>
      <c r="G27" s="17">
        <f t="shared" si="2"/>
        <v>2800</v>
      </c>
    </row>
    <row r="28" spans="2:9" ht="16.8" customHeight="1" x14ac:dyDescent="0.3">
      <c r="B28" s="27"/>
      <c r="C28" s="18" t="s">
        <v>47</v>
      </c>
      <c r="D28" s="19" t="s">
        <v>0</v>
      </c>
      <c r="E28" s="31">
        <v>3</v>
      </c>
      <c r="F28" s="31">
        <v>750</v>
      </c>
      <c r="G28" s="17">
        <f t="shared" si="2"/>
        <v>2250</v>
      </c>
    </row>
    <row r="29" spans="2:9" ht="15.6" x14ac:dyDescent="0.3">
      <c r="B29" s="27"/>
      <c r="C29" s="18" t="s">
        <v>43</v>
      </c>
      <c r="D29" s="19" t="s">
        <v>0</v>
      </c>
      <c r="E29" s="31">
        <v>6</v>
      </c>
      <c r="F29" s="31">
        <v>380</v>
      </c>
      <c r="G29" s="17">
        <f t="shared" si="2"/>
        <v>2280</v>
      </c>
    </row>
    <row r="30" spans="2:9" ht="15.6" x14ac:dyDescent="0.3">
      <c r="B30" s="27"/>
      <c r="C30" s="18" t="s">
        <v>42</v>
      </c>
      <c r="D30" s="19" t="s">
        <v>0</v>
      </c>
      <c r="E30" s="31">
        <v>45</v>
      </c>
      <c r="F30" s="31">
        <v>390</v>
      </c>
      <c r="G30" s="17">
        <f t="shared" si="2"/>
        <v>17550</v>
      </c>
    </row>
    <row r="31" spans="2:9" ht="15.6" x14ac:dyDescent="0.3">
      <c r="B31" s="27"/>
      <c r="C31" s="18" t="s">
        <v>45</v>
      </c>
      <c r="D31" s="19" t="s">
        <v>0</v>
      </c>
      <c r="E31" s="31">
        <v>5</v>
      </c>
      <c r="F31" s="31">
        <v>400</v>
      </c>
      <c r="G31" s="17">
        <f t="shared" si="2"/>
        <v>2000</v>
      </c>
    </row>
    <row r="32" spans="2:9" ht="15.6" x14ac:dyDescent="0.3">
      <c r="B32" s="27"/>
      <c r="C32" s="18" t="s">
        <v>39</v>
      </c>
      <c r="D32" s="19" t="s">
        <v>0</v>
      </c>
      <c r="E32" s="31">
        <v>3</v>
      </c>
      <c r="F32" s="31">
        <v>450</v>
      </c>
      <c r="G32" s="17">
        <f t="shared" si="2"/>
        <v>1350</v>
      </c>
    </row>
    <row r="33" spans="2:7" ht="15.6" customHeight="1" x14ac:dyDescent="0.3">
      <c r="B33" s="27"/>
      <c r="C33" s="18" t="s">
        <v>44</v>
      </c>
      <c r="D33" s="19" t="s">
        <v>0</v>
      </c>
      <c r="E33" s="31">
        <v>3</v>
      </c>
      <c r="F33" s="31">
        <v>280</v>
      </c>
      <c r="G33" s="17">
        <f t="shared" si="2"/>
        <v>840</v>
      </c>
    </row>
    <row r="34" spans="2:7" ht="15.6" x14ac:dyDescent="0.3">
      <c r="B34" s="27"/>
      <c r="C34" s="18" t="s">
        <v>34</v>
      </c>
      <c r="D34" s="19" t="s">
        <v>0</v>
      </c>
      <c r="E34" s="31">
        <v>4</v>
      </c>
      <c r="F34" s="31">
        <v>550</v>
      </c>
      <c r="G34" s="17">
        <f t="shared" si="2"/>
        <v>2200</v>
      </c>
    </row>
    <row r="35" spans="2:7" ht="15.6" x14ac:dyDescent="0.3">
      <c r="B35" s="27"/>
      <c r="C35" s="18" t="s">
        <v>32</v>
      </c>
      <c r="D35" s="19" t="s">
        <v>0</v>
      </c>
      <c r="E35" s="31">
        <v>14</v>
      </c>
      <c r="F35" s="31">
        <v>600</v>
      </c>
      <c r="G35" s="17">
        <f t="shared" si="2"/>
        <v>8400</v>
      </c>
    </row>
    <row r="36" spans="2:7" ht="15.6" x14ac:dyDescent="0.3">
      <c r="B36" s="27"/>
      <c r="C36" s="48" t="s">
        <v>41</v>
      </c>
      <c r="D36" s="19" t="s">
        <v>0</v>
      </c>
      <c r="E36" s="49">
        <v>7</v>
      </c>
      <c r="F36" s="31">
        <v>450</v>
      </c>
      <c r="G36" s="17">
        <f t="shared" si="2"/>
        <v>3150</v>
      </c>
    </row>
    <row r="37" spans="2:7" ht="15.6" x14ac:dyDescent="0.3">
      <c r="B37" s="27"/>
      <c r="C37" s="48" t="s">
        <v>40</v>
      </c>
      <c r="D37" s="19" t="s">
        <v>0</v>
      </c>
      <c r="E37" s="49">
        <v>18</v>
      </c>
      <c r="F37" s="31">
        <v>450</v>
      </c>
      <c r="G37" s="17">
        <f t="shared" si="2"/>
        <v>8100</v>
      </c>
    </row>
    <row r="38" spans="2:7" ht="15.6" x14ac:dyDescent="0.3">
      <c r="B38" s="27"/>
      <c r="C38" s="48" t="s">
        <v>37</v>
      </c>
      <c r="D38" s="19" t="s">
        <v>0</v>
      </c>
      <c r="E38" s="49">
        <v>1</v>
      </c>
      <c r="F38" s="31">
        <v>1100</v>
      </c>
      <c r="G38" s="17">
        <f t="shared" si="2"/>
        <v>1100</v>
      </c>
    </row>
    <row r="39" spans="2:7" ht="15.6" x14ac:dyDescent="0.3">
      <c r="B39" s="27"/>
      <c r="C39" s="48" t="s">
        <v>13</v>
      </c>
      <c r="D39" s="19" t="s">
        <v>11</v>
      </c>
      <c r="E39" s="49">
        <v>16</v>
      </c>
      <c r="F39" s="31">
        <v>260</v>
      </c>
      <c r="G39" s="17">
        <f t="shared" si="2"/>
        <v>4160</v>
      </c>
    </row>
    <row r="40" spans="2:7" ht="15.6" x14ac:dyDescent="0.3">
      <c r="B40" s="27"/>
      <c r="C40" s="67" t="s">
        <v>8</v>
      </c>
      <c r="D40" s="68"/>
      <c r="E40" s="69"/>
      <c r="F40" s="28"/>
      <c r="G40" s="29">
        <f>SUM(G21:G39)</f>
        <v>95450</v>
      </c>
    </row>
    <row r="41" spans="2:7" ht="16.2" x14ac:dyDescent="0.35">
      <c r="B41" s="70" t="s">
        <v>9</v>
      </c>
      <c r="C41" s="71"/>
      <c r="D41" s="71"/>
      <c r="E41" s="71"/>
      <c r="F41" s="72"/>
      <c r="G41" s="30">
        <f>SUM(G40+G18)</f>
        <v>164400</v>
      </c>
    </row>
    <row r="42" spans="2:7" ht="15.6" x14ac:dyDescent="0.3">
      <c r="B42" s="13"/>
      <c r="C42" s="22" t="s">
        <v>53</v>
      </c>
      <c r="D42" s="17" t="s">
        <v>0</v>
      </c>
      <c r="E42" s="17">
        <v>5</v>
      </c>
      <c r="F42" s="17">
        <v>1700</v>
      </c>
      <c r="G42" s="50">
        <f t="shared" ref="G42:G45" si="3">PRODUCT(E42*F42)</f>
        <v>8500</v>
      </c>
    </row>
    <row r="43" spans="2:7" ht="15.6" x14ac:dyDescent="0.3">
      <c r="B43" s="13"/>
      <c r="C43" s="22" t="s">
        <v>54</v>
      </c>
      <c r="D43" s="17" t="s">
        <v>0</v>
      </c>
      <c r="E43" s="17">
        <v>1</v>
      </c>
      <c r="F43" s="17">
        <v>7800</v>
      </c>
      <c r="G43" s="50">
        <f t="shared" si="3"/>
        <v>7800</v>
      </c>
    </row>
    <row r="44" spans="2:7" ht="31.2" x14ac:dyDescent="0.3">
      <c r="B44" s="13"/>
      <c r="C44" s="22" t="s">
        <v>51</v>
      </c>
      <c r="D44" s="17"/>
      <c r="E44" s="17">
        <v>1</v>
      </c>
      <c r="F44" s="17">
        <v>75000</v>
      </c>
      <c r="G44" s="50">
        <f t="shared" si="3"/>
        <v>75000</v>
      </c>
    </row>
    <row r="45" spans="2:7" ht="15.6" x14ac:dyDescent="0.3">
      <c r="B45" s="13"/>
      <c r="C45" s="22" t="s">
        <v>48</v>
      </c>
      <c r="D45" s="17" t="s">
        <v>0</v>
      </c>
      <c r="E45" s="17">
        <v>2</v>
      </c>
      <c r="F45" s="17">
        <v>1500</v>
      </c>
      <c r="G45" s="50">
        <f t="shared" si="3"/>
        <v>3000</v>
      </c>
    </row>
    <row r="46" spans="2:7" ht="31.2" x14ac:dyDescent="0.3">
      <c r="B46" s="28"/>
      <c r="C46" s="43" t="s">
        <v>55</v>
      </c>
      <c r="D46" s="44"/>
      <c r="E46" s="45">
        <v>4.2</v>
      </c>
      <c r="F46" s="45">
        <v>2300</v>
      </c>
      <c r="G46" s="50">
        <f>PRODUCT(E46*F46)</f>
        <v>9660</v>
      </c>
    </row>
    <row r="47" spans="2:7" ht="31.2" x14ac:dyDescent="0.3">
      <c r="B47" s="28"/>
      <c r="C47" s="22" t="s">
        <v>49</v>
      </c>
      <c r="D47" s="17" t="s">
        <v>0</v>
      </c>
      <c r="E47" s="17">
        <v>1</v>
      </c>
      <c r="F47" s="17">
        <v>7500</v>
      </c>
      <c r="G47" s="50">
        <f t="shared" ref="G47:G57" si="4">PRODUCT(E47*F47)</f>
        <v>7500</v>
      </c>
    </row>
    <row r="48" spans="2:7" ht="31.2" x14ac:dyDescent="0.3">
      <c r="B48" s="28"/>
      <c r="C48" s="22" t="s">
        <v>61</v>
      </c>
      <c r="D48" s="17"/>
      <c r="E48" s="17">
        <v>18</v>
      </c>
      <c r="F48" s="17">
        <v>2200</v>
      </c>
      <c r="G48" s="50">
        <f t="shared" si="4"/>
        <v>39600</v>
      </c>
    </row>
    <row r="49" spans="2:8" ht="15.6" x14ac:dyDescent="0.3">
      <c r="B49" s="28"/>
      <c r="C49" s="22" t="s">
        <v>62</v>
      </c>
      <c r="D49" s="17" t="s">
        <v>11</v>
      </c>
      <c r="E49" s="17">
        <v>1.5</v>
      </c>
      <c r="F49" s="17">
        <v>2400</v>
      </c>
      <c r="G49" s="50">
        <f t="shared" si="4"/>
        <v>3600</v>
      </c>
    </row>
    <row r="50" spans="2:8" ht="31.2" x14ac:dyDescent="0.3">
      <c r="B50" s="28"/>
      <c r="C50" s="22" t="s">
        <v>50</v>
      </c>
      <c r="D50" s="17" t="s">
        <v>11</v>
      </c>
      <c r="E50" s="17">
        <v>20</v>
      </c>
      <c r="F50" s="17">
        <v>2200</v>
      </c>
      <c r="G50" s="50">
        <f t="shared" si="4"/>
        <v>44000</v>
      </c>
    </row>
    <row r="51" spans="2:8" ht="31.2" x14ac:dyDescent="0.3">
      <c r="B51" s="28"/>
      <c r="C51" s="22" t="s">
        <v>60</v>
      </c>
      <c r="D51" s="17" t="s">
        <v>0</v>
      </c>
      <c r="E51" s="17">
        <v>5</v>
      </c>
      <c r="F51" s="17">
        <v>2600</v>
      </c>
      <c r="G51" s="50">
        <f t="shared" si="4"/>
        <v>13000</v>
      </c>
    </row>
    <row r="52" spans="2:8" ht="15.6" x14ac:dyDescent="0.3">
      <c r="B52" s="28"/>
      <c r="C52" s="22" t="s">
        <v>52</v>
      </c>
      <c r="D52" s="17" t="s">
        <v>0</v>
      </c>
      <c r="E52" s="17">
        <v>1</v>
      </c>
      <c r="F52" s="17">
        <v>7500</v>
      </c>
      <c r="G52" s="50">
        <f t="shared" si="4"/>
        <v>7500</v>
      </c>
    </row>
    <row r="53" spans="2:8" ht="15.6" x14ac:dyDescent="0.3">
      <c r="B53" s="28"/>
      <c r="C53" s="22" t="s">
        <v>56</v>
      </c>
      <c r="D53" s="17" t="s">
        <v>0</v>
      </c>
      <c r="E53" s="17">
        <v>5</v>
      </c>
      <c r="F53" s="17">
        <v>2300</v>
      </c>
      <c r="G53" s="50">
        <f t="shared" si="4"/>
        <v>11500</v>
      </c>
    </row>
    <row r="54" spans="2:8" ht="15.6" x14ac:dyDescent="0.3">
      <c r="B54" s="28"/>
      <c r="C54" s="17" t="s">
        <v>57</v>
      </c>
      <c r="D54" s="17" t="s">
        <v>0</v>
      </c>
      <c r="E54" s="17">
        <v>1</v>
      </c>
      <c r="F54" s="17">
        <v>1200</v>
      </c>
      <c r="G54" s="50">
        <f t="shared" si="4"/>
        <v>1200</v>
      </c>
    </row>
    <row r="55" spans="2:8" s="11" customFormat="1" ht="15.6" x14ac:dyDescent="0.3">
      <c r="B55" s="29"/>
      <c r="C55" s="22" t="s">
        <v>58</v>
      </c>
      <c r="D55" s="17" t="s">
        <v>0</v>
      </c>
      <c r="E55" s="17">
        <v>2</v>
      </c>
      <c r="F55" s="17">
        <v>2600</v>
      </c>
      <c r="G55" s="50">
        <f t="shared" si="4"/>
        <v>5200</v>
      </c>
    </row>
    <row r="56" spans="2:8" s="11" customFormat="1" ht="15.6" x14ac:dyDescent="0.3">
      <c r="B56" s="29"/>
      <c r="C56" s="22" t="s">
        <v>59</v>
      </c>
      <c r="D56" s="17" t="s">
        <v>0</v>
      </c>
      <c r="E56" s="17">
        <v>1</v>
      </c>
      <c r="F56" s="17">
        <v>3500</v>
      </c>
      <c r="G56" s="50">
        <f t="shared" si="4"/>
        <v>3500</v>
      </c>
    </row>
    <row r="57" spans="2:8" s="11" customFormat="1" ht="27.6" x14ac:dyDescent="0.3">
      <c r="B57" s="29"/>
      <c r="C57" s="51" t="s">
        <v>63</v>
      </c>
      <c r="D57" s="32"/>
      <c r="E57" s="17">
        <v>1</v>
      </c>
      <c r="F57" s="17">
        <v>65000</v>
      </c>
      <c r="G57" s="50">
        <f t="shared" si="4"/>
        <v>65000</v>
      </c>
    </row>
    <row r="58" spans="2:8" ht="15.6" x14ac:dyDescent="0.3">
      <c r="B58" s="56"/>
      <c r="C58" s="57"/>
      <c r="D58" s="57"/>
      <c r="E58" s="57"/>
      <c r="F58" s="58"/>
      <c r="G58" s="33">
        <f>SUM(G42:G57)</f>
        <v>305560</v>
      </c>
    </row>
    <row r="59" spans="2:8" ht="27" customHeight="1" x14ac:dyDescent="0.3">
      <c r="B59" s="23"/>
      <c r="C59" s="52" t="s">
        <v>10</v>
      </c>
      <c r="D59" s="53"/>
      <c r="E59" s="53"/>
      <c r="F59" s="54"/>
      <c r="G59" s="34">
        <f>SUM(G58+G41)</f>
        <v>469960</v>
      </c>
    </row>
    <row r="60" spans="2:8" x14ac:dyDescent="0.3">
      <c r="B60" s="4"/>
      <c r="C60" s="5"/>
      <c r="D60" s="7"/>
      <c r="E60" s="5"/>
      <c r="F60" s="5"/>
      <c r="G60" s="5"/>
      <c r="H60" s="5"/>
    </row>
    <row r="61" spans="2:8" x14ac:dyDescent="0.3">
      <c r="B61" s="4"/>
      <c r="C61" s="35" t="s">
        <v>12</v>
      </c>
      <c r="D61" s="7"/>
      <c r="E61" s="5"/>
      <c r="F61" s="5"/>
      <c r="G61" s="5"/>
      <c r="H61" s="5"/>
    </row>
    <row r="62" spans="2:8" x14ac:dyDescent="0.3">
      <c r="B62" s="4"/>
      <c r="C62" s="5"/>
      <c r="D62" s="7"/>
      <c r="E62" s="5"/>
      <c r="F62" s="5"/>
      <c r="G62" s="5"/>
      <c r="H62" s="5"/>
    </row>
    <row r="63" spans="2:8" x14ac:dyDescent="0.3">
      <c r="B63" s="4"/>
      <c r="C63" s="5"/>
      <c r="D63" s="7"/>
      <c r="E63" s="5"/>
      <c r="F63" s="5"/>
      <c r="G63" s="5"/>
      <c r="H63" s="5"/>
    </row>
    <row r="64" spans="2:8" x14ac:dyDescent="0.3">
      <c r="B64" s="4"/>
      <c r="C64" s="5"/>
      <c r="D64" s="7"/>
      <c r="E64" s="5"/>
      <c r="F64" s="5"/>
      <c r="G64" s="5"/>
      <c r="H64" s="5"/>
    </row>
    <row r="65" spans="2:8" x14ac:dyDescent="0.3">
      <c r="B65" s="4"/>
      <c r="C65" s="5"/>
      <c r="D65" s="7"/>
      <c r="E65" s="5"/>
      <c r="F65" s="5"/>
      <c r="G65" s="5"/>
      <c r="H65" s="5"/>
    </row>
    <row r="66" spans="2:8" x14ac:dyDescent="0.3">
      <c r="B66" s="4"/>
      <c r="C66" s="5"/>
      <c r="D66" s="7"/>
      <c r="E66" s="5"/>
      <c r="F66" s="5"/>
      <c r="G66" s="5"/>
      <c r="H66" s="5"/>
    </row>
    <row r="67" spans="2:8" x14ac:dyDescent="0.3">
      <c r="B67" s="4"/>
      <c r="C67" s="5"/>
      <c r="D67" s="7"/>
      <c r="E67" s="5"/>
      <c r="F67" s="5"/>
      <c r="G67" s="5"/>
    </row>
    <row r="68" spans="2:8" x14ac:dyDescent="0.3">
      <c r="B68" s="4"/>
      <c r="C68" s="5"/>
      <c r="D68" s="7"/>
      <c r="E68" s="5"/>
      <c r="F68" s="5"/>
      <c r="G68" s="5"/>
    </row>
    <row r="69" spans="2:8" x14ac:dyDescent="0.3">
      <c r="B69" s="4"/>
      <c r="C69" s="5"/>
      <c r="D69" s="7"/>
      <c r="E69" s="5"/>
      <c r="F69" s="5"/>
      <c r="G69" s="5"/>
    </row>
    <row r="70" spans="2:8" x14ac:dyDescent="0.3">
      <c r="B70" s="8"/>
      <c r="C70" s="9"/>
      <c r="D70" s="10"/>
      <c r="E70" s="9"/>
      <c r="F70" s="9"/>
      <c r="G70" s="9"/>
    </row>
  </sheetData>
  <sortState ref="B35:J42">
    <sortCondition ref="B35"/>
  </sortState>
  <mergeCells count="8">
    <mergeCell ref="C59:F59"/>
    <mergeCell ref="B3:G3"/>
    <mergeCell ref="B58:F58"/>
    <mergeCell ref="B1:G1"/>
    <mergeCell ref="C18:E18"/>
    <mergeCell ref="C20:G20"/>
    <mergeCell ref="C40:E40"/>
    <mergeCell ref="B41:F4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2023-02-14T14:25:22Z</dcterms:modified>
</cp:coreProperties>
</file>