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КОНКУРСЫ\По бабам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3" i="1"/>
  <c r="F34" i="1"/>
  <c r="F32" i="1"/>
  <c r="F33" i="1"/>
  <c r="F37" i="1"/>
  <c r="F36" i="1"/>
  <c r="E26" i="1"/>
  <c r="F25" i="1"/>
  <c r="F23" i="1"/>
  <c r="F11" i="1"/>
  <c r="F9" i="1"/>
  <c r="F24" i="1" l="1"/>
  <c r="F43" i="1"/>
  <c r="D40" i="1"/>
  <c r="E40" i="1" s="1"/>
  <c r="E39" i="1"/>
  <c r="E45" i="1" s="1"/>
  <c r="F30" i="1"/>
  <c r="F29" i="1"/>
  <c r="F28" i="1"/>
  <c r="F22" i="1"/>
  <c r="C6" i="1"/>
  <c r="F44" i="1" l="1"/>
  <c r="F46" i="1" s="1"/>
</calcChain>
</file>

<file path=xl/sharedStrings.xml><?xml version="1.0" encoding="utf-8"?>
<sst xmlns="http://schemas.openxmlformats.org/spreadsheetml/2006/main" count="86" uniqueCount="59">
  <si>
    <t>Контейнер</t>
  </si>
  <si>
    <t>количество</t>
  </si>
  <si>
    <t>ед.</t>
  </si>
  <si>
    <t>шт</t>
  </si>
  <si>
    <t>руб</t>
  </si>
  <si>
    <t>Цена /ед.</t>
  </si>
  <si>
    <t>Материалы</t>
  </si>
  <si>
    <t>м2</t>
  </si>
  <si>
    <t>Погрузочно-разгрузочные работы</t>
  </si>
  <si>
    <t>Сменый расчет по укрупненным показателям</t>
  </si>
  <si>
    <t>Расчеты чистовых площадей приведены в экспликации к эскизу</t>
  </si>
  <si>
    <t>ИТОГО</t>
  </si>
  <si>
    <t>компл.</t>
  </si>
  <si>
    <t>Работа</t>
  </si>
  <si>
    <t>Фанера ФСФ (березовая),12 мм, 2500*1250 мм, 1/2сорт</t>
  </si>
  <si>
    <t>Наименование материалов и работ</t>
  </si>
  <si>
    <t>Фанера ФК (березовая),8мм, 2500*1250 мм, 1/2сорт</t>
  </si>
  <si>
    <t>Краски акриловые художественные, 500мл</t>
  </si>
  <si>
    <t>Расходные материалы (крепеж, кисти)</t>
  </si>
  <si>
    <t>Изготовление  фигур из фанеры</t>
  </si>
  <si>
    <t>Покраска фигур художественная</t>
  </si>
  <si>
    <t>Труба профильная 50х50х2 мм 3 м</t>
  </si>
  <si>
    <t xml:space="preserve">Изготовление арок, инф. панно и монтаж конструкций </t>
  </si>
  <si>
    <t>Двутавр алюминиевый 18х13х18х1.5 мм, 2 м</t>
  </si>
  <si>
    <t xml:space="preserve">Изготовление конструкций (распил, сварные работы) </t>
  </si>
  <si>
    <t>Свая винтовая 76мм, 1,5м</t>
  </si>
  <si>
    <t>Монтаж конструкций</t>
  </si>
  <si>
    <t>Расходные материалы (крепеж)</t>
  </si>
  <si>
    <t xml:space="preserve">Грунт-эмаль аэрозольная по ржавчине </t>
  </si>
  <si>
    <t>Печать цветная на холсте синтетическом А0</t>
  </si>
  <si>
    <t>Устройство покрытий  из инертных материалов</t>
  </si>
  <si>
    <t>Геотекстиль иглопробивной Novatex 2.2х50м 200г/м² черный</t>
  </si>
  <si>
    <t>Садовый пластиковый бордюр ГеоПластБорд GPB45.08.24, высота 45 мм, 8 метров, с крепежом</t>
  </si>
  <si>
    <t>Работы по устройству инертных покрытий</t>
  </si>
  <si>
    <t>тн</t>
  </si>
  <si>
    <t>Крошка кварцитная серая, фр 1-4мм, слой 90мм</t>
  </si>
  <si>
    <t xml:space="preserve">комл. </t>
  </si>
  <si>
    <t>Устройство цветника</t>
  </si>
  <si>
    <t>Готовые малые архитектурные формы</t>
  </si>
  <si>
    <t>Грунт плодородный, мешок 50л</t>
  </si>
  <si>
    <t>Высадка многолетних растений</t>
  </si>
  <si>
    <t>Демонтаж выставочного сада</t>
  </si>
  <si>
    <t>Подсветка скульптур</t>
  </si>
  <si>
    <t>Прочие работы</t>
  </si>
  <si>
    <t>Прожектор низковольтный светодиодный</t>
  </si>
  <si>
    <t>кмпл.</t>
  </si>
  <si>
    <t>Итого по работам</t>
  </si>
  <si>
    <t>Итого по материалам</t>
  </si>
  <si>
    <t>Фрезерная резка фанеры</t>
  </si>
  <si>
    <t>Монтаж системы освещения с расходными материалами</t>
  </si>
  <si>
    <t>Возможно использование спонсорских материалов и услуг</t>
  </si>
  <si>
    <t>Транспортные, непредвиденные и накладные расходы</t>
  </si>
  <si>
    <t>Скамья SE-103, 500х500х440мм, бетон шлифованный</t>
  </si>
  <si>
    <t>Крошка антрацитовая черная, фр.3-5слой 45мм</t>
  </si>
  <si>
    <t>Кашпо "Визалия" 500 мм х 500 мм х 500 мм, бетон</t>
  </si>
  <si>
    <t>Кашпо "Визалия"600 мм х600 мм х 600 мм, бетон</t>
  </si>
  <si>
    <t>Многолетние растения согласно ассортиментной ведомости</t>
  </si>
  <si>
    <t>Расчет  произведен по ценам на 01 февраля 2023 года. 
Место - Территория  ВДНХ. Дата -август 2023 г.</t>
  </si>
  <si>
    <t>Фестиваль "Сады и Люди". Выставочный сад "Бабье царство", 51м2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</si>
</sst>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CDC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4" fillId="0" borderId="0" xfId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B7CDC6"/>
      <color rgb="FFDEBCD8"/>
      <color rgb="FFFFFFCC"/>
      <color rgb="FFFAE0B0"/>
      <color rgb="FFFF8181"/>
      <color rgb="FFF9EEAD"/>
      <color rgb="FFFF99CC"/>
      <color rgb="FFFFFF66"/>
      <color rgb="FFDE3A51"/>
      <color rgb="FFE4F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10" workbookViewId="0">
      <selection activeCell="G11" sqref="G11"/>
    </sheetView>
  </sheetViews>
  <sheetFormatPr defaultRowHeight="15" x14ac:dyDescent="0.25"/>
  <cols>
    <col min="1" max="1" width="58" style="1" customWidth="1"/>
    <col min="2" max="2" width="11.5703125" style="1" customWidth="1"/>
    <col min="3" max="3" width="13.140625" style="1" customWidth="1"/>
    <col min="4" max="5" width="12.85546875" style="8" customWidth="1"/>
    <col min="6" max="6" width="10.85546875" style="8" customWidth="1"/>
    <col min="7" max="7" width="25.42578125" style="1" customWidth="1"/>
    <col min="8" max="16384" width="9.140625" style="1"/>
  </cols>
  <sheetData>
    <row r="1" spans="1:7" ht="25.5" customHeight="1" x14ac:dyDescent="0.25">
      <c r="A1" s="26" t="s">
        <v>58</v>
      </c>
      <c r="B1" s="26"/>
      <c r="C1" s="26"/>
      <c r="D1" s="26"/>
      <c r="E1" s="26"/>
      <c r="F1" s="26"/>
    </row>
    <row r="2" spans="1:7" ht="24.75" customHeight="1" x14ac:dyDescent="0.25">
      <c r="A2" s="25" t="s">
        <v>9</v>
      </c>
      <c r="B2" s="25"/>
      <c r="C2" s="25"/>
      <c r="D2" s="25"/>
      <c r="E2" s="25"/>
      <c r="F2" s="25"/>
    </row>
    <row r="3" spans="1:7" ht="22.5" customHeight="1" x14ac:dyDescent="0.25">
      <c r="A3" s="20" t="s">
        <v>15</v>
      </c>
      <c r="B3" s="20" t="s">
        <v>2</v>
      </c>
      <c r="C3" s="20" t="s">
        <v>1</v>
      </c>
      <c r="D3" s="20" t="s">
        <v>5</v>
      </c>
      <c r="E3" s="20" t="s">
        <v>13</v>
      </c>
      <c r="F3" s="20" t="s">
        <v>6</v>
      </c>
    </row>
    <row r="4" spans="1:7" x14ac:dyDescent="0.25">
      <c r="A4" s="21"/>
      <c r="B4" s="21"/>
      <c r="C4" s="21"/>
      <c r="D4" s="21"/>
      <c r="E4" s="21" t="s">
        <v>4</v>
      </c>
      <c r="F4" s="21" t="s">
        <v>4</v>
      </c>
      <c r="G4" s="13"/>
    </row>
    <row r="5" spans="1:7" ht="18" customHeight="1" x14ac:dyDescent="0.25">
      <c r="A5" s="19" t="s">
        <v>19</v>
      </c>
      <c r="B5" s="15"/>
      <c r="C5" s="16"/>
      <c r="D5" s="17"/>
      <c r="E5" s="12"/>
      <c r="F5" s="6"/>
    </row>
    <row r="6" spans="1:7" ht="19.5" customHeight="1" x14ac:dyDescent="0.25">
      <c r="A6" s="9" t="s">
        <v>14</v>
      </c>
      <c r="B6" s="10" t="s">
        <v>3</v>
      </c>
      <c r="C6" s="16">
        <f>2+1</f>
        <v>3</v>
      </c>
      <c r="D6" s="17"/>
      <c r="E6" s="12"/>
      <c r="F6" s="28">
        <v>15859</v>
      </c>
      <c r="G6" s="13"/>
    </row>
    <row r="7" spans="1:7" ht="19.5" customHeight="1" x14ac:dyDescent="0.25">
      <c r="A7" s="9" t="s">
        <v>16</v>
      </c>
      <c r="B7" s="10" t="s">
        <v>3</v>
      </c>
      <c r="C7" s="16">
        <v>6</v>
      </c>
      <c r="D7" s="17"/>
      <c r="E7" s="12"/>
      <c r="F7" s="29"/>
      <c r="G7" s="13"/>
    </row>
    <row r="8" spans="1:7" ht="19.5" customHeight="1" x14ac:dyDescent="0.25">
      <c r="A8" s="9" t="s">
        <v>48</v>
      </c>
      <c r="B8" s="10" t="s">
        <v>36</v>
      </c>
      <c r="C8" s="16"/>
      <c r="D8" s="17"/>
      <c r="E8" s="12">
        <v>7319</v>
      </c>
      <c r="F8" s="12"/>
      <c r="G8" s="13"/>
    </row>
    <row r="9" spans="1:7" ht="19.5" customHeight="1" x14ac:dyDescent="0.25">
      <c r="A9" s="9" t="s">
        <v>17</v>
      </c>
      <c r="B9" s="10" t="s">
        <v>3</v>
      </c>
      <c r="C9" s="16">
        <v>12</v>
      </c>
      <c r="D9" s="17">
        <v>500</v>
      </c>
      <c r="E9" s="12"/>
      <c r="F9" s="12">
        <f>C9*D9</f>
        <v>6000</v>
      </c>
      <c r="G9" s="13"/>
    </row>
    <row r="10" spans="1:7" ht="19.5" customHeight="1" x14ac:dyDescent="0.25">
      <c r="A10" s="9" t="s">
        <v>20</v>
      </c>
      <c r="B10" s="10" t="s">
        <v>12</v>
      </c>
      <c r="C10" s="16">
        <v>1</v>
      </c>
      <c r="D10" s="17">
        <v>20000</v>
      </c>
      <c r="E10" s="12">
        <v>20000</v>
      </c>
      <c r="F10" s="12"/>
      <c r="G10" s="14"/>
    </row>
    <row r="11" spans="1:7" ht="18" customHeight="1" x14ac:dyDescent="0.25">
      <c r="A11" s="9" t="s">
        <v>18</v>
      </c>
      <c r="B11" s="10" t="s">
        <v>12</v>
      </c>
      <c r="C11" s="16">
        <v>1</v>
      </c>
      <c r="D11" s="17">
        <v>5000</v>
      </c>
      <c r="E11" s="11"/>
      <c r="F11" s="12">
        <f t="shared" ref="F11" si="0">C11*D11</f>
        <v>5000</v>
      </c>
      <c r="G11" s="13"/>
    </row>
    <row r="12" spans="1:7" ht="18" customHeight="1" x14ac:dyDescent="0.25">
      <c r="A12" s="19" t="s">
        <v>22</v>
      </c>
      <c r="B12" s="15"/>
      <c r="C12" s="16"/>
      <c r="D12" s="17"/>
      <c r="E12" s="12"/>
      <c r="F12" s="6"/>
    </row>
    <row r="13" spans="1:7" ht="18.75" customHeight="1" x14ac:dyDescent="0.25">
      <c r="A13" s="9" t="s">
        <v>21</v>
      </c>
      <c r="B13" s="10" t="s">
        <v>3</v>
      </c>
      <c r="C13" s="16">
        <v>8</v>
      </c>
      <c r="D13" s="17">
        <v>1290</v>
      </c>
      <c r="E13" s="12"/>
      <c r="F13" s="12">
        <f>C13*D13</f>
        <v>10320</v>
      </c>
      <c r="G13" s="4"/>
    </row>
    <row r="14" spans="1:7" ht="18.75" customHeight="1" x14ac:dyDescent="0.25">
      <c r="A14" s="9" t="s">
        <v>28</v>
      </c>
      <c r="B14" s="10" t="s">
        <v>3</v>
      </c>
      <c r="C14" s="16">
        <v>1</v>
      </c>
      <c r="D14" s="17">
        <v>258</v>
      </c>
      <c r="E14" s="12"/>
      <c r="F14" s="12">
        <f t="shared" ref="F14:F17" si="1">C14*D14</f>
        <v>258</v>
      </c>
      <c r="G14" s="4"/>
    </row>
    <row r="15" spans="1:7" ht="18.75" customHeight="1" x14ac:dyDescent="0.25">
      <c r="A15" s="9" t="s">
        <v>23</v>
      </c>
      <c r="B15" s="10" t="s">
        <v>3</v>
      </c>
      <c r="C15" s="16">
        <v>12</v>
      </c>
      <c r="D15" s="17">
        <v>526</v>
      </c>
      <c r="E15" s="12"/>
      <c r="F15" s="12">
        <f t="shared" si="1"/>
        <v>6312</v>
      </c>
      <c r="G15" s="4"/>
    </row>
    <row r="16" spans="1:7" ht="18.75" customHeight="1" x14ac:dyDescent="0.25">
      <c r="A16" s="9" t="s">
        <v>29</v>
      </c>
      <c r="B16" s="10" t="s">
        <v>3</v>
      </c>
      <c r="C16" s="16">
        <v>4</v>
      </c>
      <c r="D16" s="17">
        <v>2700</v>
      </c>
      <c r="E16" s="12"/>
      <c r="F16" s="12">
        <f t="shared" si="1"/>
        <v>10800</v>
      </c>
      <c r="G16" s="4"/>
    </row>
    <row r="17" spans="1:7" ht="18.75" customHeight="1" x14ac:dyDescent="0.25">
      <c r="A17" s="9" t="s">
        <v>25</v>
      </c>
      <c r="B17" s="10" t="s">
        <v>3</v>
      </c>
      <c r="C17" s="16">
        <v>9</v>
      </c>
      <c r="D17" s="17">
        <v>1710</v>
      </c>
      <c r="E17" s="12"/>
      <c r="F17" s="12">
        <f t="shared" si="1"/>
        <v>15390</v>
      </c>
      <c r="G17" s="4"/>
    </row>
    <row r="18" spans="1:7" ht="18.75" customHeight="1" x14ac:dyDescent="0.25">
      <c r="A18" s="9" t="s">
        <v>24</v>
      </c>
      <c r="B18" s="10" t="s">
        <v>12</v>
      </c>
      <c r="C18" s="16">
        <v>1</v>
      </c>
      <c r="D18" s="17">
        <v>8000</v>
      </c>
      <c r="E18" s="12">
        <v>8000</v>
      </c>
      <c r="F18" s="12"/>
      <c r="G18" s="4"/>
    </row>
    <row r="19" spans="1:7" x14ac:dyDescent="0.25">
      <c r="A19" s="9" t="s">
        <v>26</v>
      </c>
      <c r="B19" s="10" t="s">
        <v>12</v>
      </c>
      <c r="C19" s="16">
        <v>1</v>
      </c>
      <c r="D19" s="17">
        <v>24000</v>
      </c>
      <c r="E19" s="11">
        <v>24000</v>
      </c>
      <c r="F19" s="12"/>
      <c r="G19" s="13"/>
    </row>
    <row r="20" spans="1:7" ht="18" customHeight="1" x14ac:dyDescent="0.25">
      <c r="A20" s="9" t="s">
        <v>27</v>
      </c>
      <c r="B20" s="10" t="s">
        <v>12</v>
      </c>
      <c r="C20" s="16">
        <v>1</v>
      </c>
      <c r="D20" s="17">
        <v>7500</v>
      </c>
      <c r="E20" s="11"/>
      <c r="F20" s="12">
        <v>7500</v>
      </c>
      <c r="G20" s="13"/>
    </row>
    <row r="21" spans="1:7" ht="18" customHeight="1" x14ac:dyDescent="0.25">
      <c r="A21" s="19" t="s">
        <v>30</v>
      </c>
      <c r="B21" s="15"/>
      <c r="C21" s="16"/>
      <c r="D21" s="17"/>
      <c r="E21" s="12"/>
      <c r="F21" s="6"/>
    </row>
    <row r="22" spans="1:7" ht="21" customHeight="1" x14ac:dyDescent="0.25">
      <c r="A22" s="9" t="s">
        <v>31</v>
      </c>
      <c r="B22" s="10" t="s">
        <v>3</v>
      </c>
      <c r="C22" s="16">
        <v>1</v>
      </c>
      <c r="D22" s="17">
        <v>4550</v>
      </c>
      <c r="E22" s="17"/>
      <c r="F22" s="12">
        <f>C22*D22</f>
        <v>4550</v>
      </c>
      <c r="G22" s="14"/>
    </row>
    <row r="23" spans="1:7" ht="31.5" customHeight="1" x14ac:dyDescent="0.25">
      <c r="A23" s="9" t="s">
        <v>32</v>
      </c>
      <c r="B23" s="10" t="s">
        <v>12</v>
      </c>
      <c r="C23" s="16">
        <v>7</v>
      </c>
      <c r="D23" s="17">
        <v>1960</v>
      </c>
      <c r="E23" s="17"/>
      <c r="F23" s="12">
        <f>C23*D23</f>
        <v>13720</v>
      </c>
      <c r="G23" s="14"/>
    </row>
    <row r="24" spans="1:7" ht="19.5" customHeight="1" x14ac:dyDescent="0.25">
      <c r="A24" s="9" t="s">
        <v>35</v>
      </c>
      <c r="B24" s="10" t="s">
        <v>34</v>
      </c>
      <c r="C24" s="16">
        <v>4</v>
      </c>
      <c r="D24" s="17">
        <v>12772</v>
      </c>
      <c r="E24" s="17"/>
      <c r="F24" s="12">
        <f>C24*D24</f>
        <v>51088</v>
      </c>
      <c r="G24" s="4"/>
    </row>
    <row r="25" spans="1:7" ht="19.5" customHeight="1" x14ac:dyDescent="0.25">
      <c r="A25" s="9" t="s">
        <v>53</v>
      </c>
      <c r="B25" s="10" t="s">
        <v>34</v>
      </c>
      <c r="C25" s="16">
        <v>0.12</v>
      </c>
      <c r="D25" s="17">
        <v>14200</v>
      </c>
      <c r="E25" s="17"/>
      <c r="F25" s="12">
        <f>C25*D25</f>
        <v>1704</v>
      </c>
      <c r="G25" s="4"/>
    </row>
    <row r="26" spans="1:7" ht="21" customHeight="1" x14ac:dyDescent="0.25">
      <c r="A26" s="9" t="s">
        <v>33</v>
      </c>
      <c r="B26" s="10" t="s">
        <v>7</v>
      </c>
      <c r="C26" s="16">
        <v>34.200000000000003</v>
      </c>
      <c r="D26" s="17">
        <v>650</v>
      </c>
      <c r="E26" s="17">
        <f>C26*D26</f>
        <v>22230.000000000004</v>
      </c>
      <c r="F26" s="12"/>
      <c r="G26" s="14"/>
    </row>
    <row r="27" spans="1:7" ht="18" customHeight="1" x14ac:dyDescent="0.25">
      <c r="A27" s="19" t="s">
        <v>37</v>
      </c>
      <c r="B27" s="15"/>
      <c r="C27" s="16"/>
      <c r="D27" s="17"/>
      <c r="E27" s="17"/>
      <c r="F27" s="6"/>
    </row>
    <row r="28" spans="1:7" ht="18.75" customHeight="1" x14ac:dyDescent="0.25">
      <c r="A28" s="9" t="s">
        <v>39</v>
      </c>
      <c r="B28" s="10" t="s">
        <v>3</v>
      </c>
      <c r="C28" s="16">
        <v>60</v>
      </c>
      <c r="D28" s="17">
        <v>250</v>
      </c>
      <c r="E28" s="17"/>
      <c r="F28" s="12">
        <f>C28*D28</f>
        <v>15000</v>
      </c>
      <c r="G28" s="4"/>
    </row>
    <row r="29" spans="1:7" ht="18.75" customHeight="1" x14ac:dyDescent="0.25">
      <c r="A29" s="9" t="s">
        <v>56</v>
      </c>
      <c r="B29" s="10" t="s">
        <v>3</v>
      </c>
      <c r="C29" s="16">
        <v>220</v>
      </c>
      <c r="D29" s="17">
        <v>520</v>
      </c>
      <c r="E29" s="12"/>
      <c r="F29" s="12">
        <f>C29*D29</f>
        <v>114400</v>
      </c>
      <c r="G29" s="4"/>
    </row>
    <row r="30" spans="1:7" ht="18.75" customHeight="1" x14ac:dyDescent="0.25">
      <c r="A30" s="9" t="s">
        <v>40</v>
      </c>
      <c r="B30" s="10" t="s">
        <v>7</v>
      </c>
      <c r="C30" s="16">
        <v>15.3</v>
      </c>
      <c r="D30" s="17">
        <v>1000</v>
      </c>
      <c r="E30" s="12"/>
      <c r="F30" s="12">
        <f>C30*D30</f>
        <v>15300</v>
      </c>
      <c r="G30" s="4"/>
    </row>
    <row r="31" spans="1:7" ht="18" customHeight="1" x14ac:dyDescent="0.25">
      <c r="A31" s="19" t="s">
        <v>38</v>
      </c>
      <c r="B31" s="15"/>
      <c r="C31" s="16"/>
      <c r="D31" s="17"/>
      <c r="E31" s="12"/>
      <c r="F31" s="6"/>
    </row>
    <row r="32" spans="1:7" ht="18.75" customHeight="1" x14ac:dyDescent="0.25">
      <c r="A32" s="9" t="s">
        <v>52</v>
      </c>
      <c r="B32" s="10" t="s">
        <v>3</v>
      </c>
      <c r="C32" s="16">
        <v>3</v>
      </c>
      <c r="D32" s="17">
        <v>9450</v>
      </c>
      <c r="E32" s="12"/>
      <c r="F32" s="12">
        <f>C32*D32</f>
        <v>28350</v>
      </c>
      <c r="G32" s="4"/>
    </row>
    <row r="33" spans="1:7" ht="18.75" customHeight="1" x14ac:dyDescent="0.25">
      <c r="A33" s="9" t="s">
        <v>54</v>
      </c>
      <c r="B33" s="10" t="s">
        <v>3</v>
      </c>
      <c r="C33" s="16">
        <v>2</v>
      </c>
      <c r="D33" s="17">
        <v>5600</v>
      </c>
      <c r="E33" s="12"/>
      <c r="F33" s="12">
        <f>C33*D33</f>
        <v>11200</v>
      </c>
      <c r="G33" s="4"/>
    </row>
    <row r="34" spans="1:7" ht="18.75" customHeight="1" x14ac:dyDescent="0.25">
      <c r="A34" s="9" t="s">
        <v>55</v>
      </c>
      <c r="B34" s="10" t="s">
        <v>3</v>
      </c>
      <c r="C34" s="16">
        <v>1</v>
      </c>
      <c r="D34" s="17">
        <v>11900</v>
      </c>
      <c r="E34" s="12"/>
      <c r="F34" s="12">
        <f>C34*D34</f>
        <v>11900</v>
      </c>
      <c r="G34" s="4"/>
    </row>
    <row r="35" spans="1:7" ht="18" customHeight="1" x14ac:dyDescent="0.25">
      <c r="A35" s="19" t="s">
        <v>42</v>
      </c>
      <c r="B35" s="15"/>
      <c r="C35" s="16"/>
      <c r="D35" s="17"/>
      <c r="E35" s="12"/>
      <c r="F35" s="6"/>
    </row>
    <row r="36" spans="1:7" ht="18.75" customHeight="1" x14ac:dyDescent="0.25">
      <c r="A36" s="9" t="s">
        <v>44</v>
      </c>
      <c r="B36" s="10" t="s">
        <v>3</v>
      </c>
      <c r="C36" s="16">
        <v>6</v>
      </c>
      <c r="D36" s="17">
        <v>1500</v>
      </c>
      <c r="E36" s="12"/>
      <c r="F36" s="12">
        <f>C36*D36</f>
        <v>9000</v>
      </c>
      <c r="G36" s="4"/>
    </row>
    <row r="37" spans="1:7" ht="18.75" customHeight="1" x14ac:dyDescent="0.25">
      <c r="A37" s="9" t="s">
        <v>49</v>
      </c>
      <c r="B37" s="10" t="s">
        <v>45</v>
      </c>
      <c r="C37" s="16">
        <v>1</v>
      </c>
      <c r="D37" s="17">
        <v>12000</v>
      </c>
      <c r="E37" s="12"/>
      <c r="F37" s="12">
        <f>C37*D37</f>
        <v>12000</v>
      </c>
      <c r="G37" s="4"/>
    </row>
    <row r="38" spans="1:7" ht="18.75" customHeight="1" x14ac:dyDescent="0.25">
      <c r="A38" s="23" t="s">
        <v>43</v>
      </c>
      <c r="B38" s="10"/>
      <c r="C38" s="16"/>
      <c r="D38" s="17"/>
      <c r="E38" s="12"/>
      <c r="F38" s="12"/>
      <c r="G38" s="4"/>
    </row>
    <row r="39" spans="1:7" ht="19.5" customHeight="1" x14ac:dyDescent="0.25">
      <c r="A39" s="22" t="s">
        <v>41</v>
      </c>
      <c r="B39" s="2" t="s">
        <v>12</v>
      </c>
      <c r="C39" s="2">
        <v>1</v>
      </c>
      <c r="D39" s="11">
        <v>25000</v>
      </c>
      <c r="E39" s="12">
        <f>C39*D39</f>
        <v>25000</v>
      </c>
      <c r="F39" s="12"/>
    </row>
    <row r="40" spans="1:7" ht="19.5" customHeight="1" x14ac:dyDescent="0.25">
      <c r="A40" s="5" t="s">
        <v>8</v>
      </c>
      <c r="B40" s="2" t="s">
        <v>12</v>
      </c>
      <c r="C40" s="2">
        <v>1</v>
      </c>
      <c r="D40" s="11">
        <f>2100*8</f>
        <v>16800</v>
      </c>
      <c r="E40" s="12">
        <f>C40*D40</f>
        <v>16800</v>
      </c>
      <c r="F40" s="12"/>
    </row>
    <row r="41" spans="1:7" x14ac:dyDescent="0.25">
      <c r="A41" s="24" t="s">
        <v>51</v>
      </c>
      <c r="B41" s="20"/>
      <c r="C41" s="20"/>
      <c r="D41" s="20"/>
      <c r="E41" s="20"/>
      <c r="F41" s="12"/>
    </row>
    <row r="42" spans="1:7" x14ac:dyDescent="0.25">
      <c r="A42" s="5" t="s">
        <v>51</v>
      </c>
      <c r="B42" s="2" t="s">
        <v>12</v>
      </c>
      <c r="C42" s="2">
        <v>1</v>
      </c>
      <c r="D42" s="11">
        <v>65000</v>
      </c>
      <c r="E42" s="6"/>
      <c r="F42" s="12">
        <v>65000</v>
      </c>
    </row>
    <row r="43" spans="1:7" x14ac:dyDescent="0.25">
      <c r="A43" s="5" t="s">
        <v>0</v>
      </c>
      <c r="B43" s="2" t="s">
        <v>12</v>
      </c>
      <c r="C43" s="2">
        <v>2</v>
      </c>
      <c r="D43" s="11">
        <v>10500</v>
      </c>
      <c r="E43" s="6"/>
      <c r="F43" s="12">
        <f>C43*D43</f>
        <v>21000</v>
      </c>
    </row>
    <row r="44" spans="1:7" x14ac:dyDescent="0.25">
      <c r="A44" s="5" t="s">
        <v>47</v>
      </c>
      <c r="B44" s="2"/>
      <c r="C44" s="2"/>
      <c r="D44" s="11"/>
      <c r="E44" s="6"/>
      <c r="F44" s="12">
        <f>SUM(F6:F43)</f>
        <v>451651</v>
      </c>
    </row>
    <row r="45" spans="1:7" x14ac:dyDescent="0.25">
      <c r="A45" s="5" t="s">
        <v>46</v>
      </c>
      <c r="B45" s="2"/>
      <c r="C45" s="2"/>
      <c r="D45" s="11"/>
      <c r="E45" s="3">
        <f>SUM(E6:E43)</f>
        <v>123349</v>
      </c>
      <c r="F45" s="3"/>
    </row>
    <row r="46" spans="1:7" x14ac:dyDescent="0.25">
      <c r="A46" s="7" t="s">
        <v>11</v>
      </c>
      <c r="B46" s="2"/>
      <c r="C46" s="2"/>
      <c r="D46" s="6"/>
      <c r="E46" s="6"/>
      <c r="F46" s="18">
        <f>F44+E45</f>
        <v>575000</v>
      </c>
    </row>
    <row r="48" spans="1:7" ht="30" customHeight="1" x14ac:dyDescent="0.25">
      <c r="A48" s="27" t="s">
        <v>57</v>
      </c>
      <c r="B48" s="27"/>
      <c r="C48" s="27"/>
      <c r="D48" s="27"/>
      <c r="E48" s="27"/>
      <c r="F48" s="27"/>
    </row>
    <row r="49" spans="1:1" x14ac:dyDescent="0.25">
      <c r="A49" s="1" t="s">
        <v>10</v>
      </c>
    </row>
    <row r="50" spans="1:1" x14ac:dyDescent="0.25">
      <c r="A50" s="1" t="s">
        <v>50</v>
      </c>
    </row>
  </sheetData>
  <mergeCells count="4">
    <mergeCell ref="A2:F2"/>
    <mergeCell ref="A1:F1"/>
    <mergeCell ref="A48:F48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Ольга</cp:lastModifiedBy>
  <dcterms:created xsi:type="dcterms:W3CDTF">2019-02-13T07:46:29Z</dcterms:created>
  <dcterms:modified xsi:type="dcterms:W3CDTF">2023-02-09T08:11:58Z</dcterms:modified>
</cp:coreProperties>
</file>