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андшафт\Downloads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4" i="1" l="1"/>
  <c r="D10" i="1"/>
  <c r="F9" i="1"/>
  <c r="F8" i="1"/>
  <c r="F5" i="1"/>
  <c r="F36" i="1"/>
  <c r="E41" i="1"/>
  <c r="F41" i="1" s="1"/>
  <c r="F40" i="1"/>
  <c r="F34" i="1"/>
  <c r="F29" i="1"/>
  <c r="D23" i="1"/>
  <c r="F23" i="1" s="1"/>
  <c r="D24" i="1"/>
  <c r="F24" i="1" s="1"/>
  <c r="D25" i="1"/>
  <c r="F25" i="1" s="1"/>
  <c r="D26" i="1"/>
  <c r="F26" i="1" s="1"/>
  <c r="D27" i="1"/>
  <c r="F27" i="1" s="1"/>
  <c r="D28" i="1"/>
  <c r="F28" i="1" s="1"/>
  <c r="D29" i="1"/>
  <c r="D30" i="1"/>
  <c r="F30" i="1" s="1"/>
  <c r="D31" i="1"/>
  <c r="F31" i="1" s="1"/>
  <c r="D21" i="1"/>
  <c r="F21" i="1" s="1"/>
  <c r="D22" i="1"/>
  <c r="F22" i="1" s="1"/>
  <c r="D20" i="1"/>
  <c r="F20" i="1" s="1"/>
  <c r="F10" i="1"/>
  <c r="F35" i="1"/>
  <c r="F38" i="1"/>
  <c r="D12" i="1"/>
  <c r="F12" i="1" s="1"/>
  <c r="D9" i="1"/>
  <c r="D13" i="1"/>
  <c r="F13" i="1" s="1"/>
  <c r="F18" i="1"/>
  <c r="F15" i="1"/>
  <c r="F4" i="1"/>
  <c r="F42" i="1" l="1"/>
</calcChain>
</file>

<file path=xl/sharedStrings.xml><?xml version="1.0" encoding="utf-8"?>
<sst xmlns="http://schemas.openxmlformats.org/spreadsheetml/2006/main" count="83" uniqueCount="58">
  <si>
    <t>Устройство мощений и покрытий</t>
  </si>
  <si>
    <t>Устройство покрытия из гравийного отсева</t>
  </si>
  <si>
    <t>Малые архитектурные формы</t>
  </si>
  <si>
    <t>Устройство озеленения</t>
  </si>
  <si>
    <t>Кресло-гнездо</t>
  </si>
  <si>
    <t>Борщевик</t>
  </si>
  <si>
    <t>Паутинка</t>
  </si>
  <si>
    <t>Сводный расчет</t>
  </si>
  <si>
    <t>№ п/п</t>
  </si>
  <si>
    <t>Наименование</t>
  </si>
  <si>
    <t>Ед. изм</t>
  </si>
  <si>
    <t>Кол-во</t>
  </si>
  <si>
    <t>Примечание</t>
  </si>
  <si>
    <t>Устройство водоема</t>
  </si>
  <si>
    <t>Общая стоимость</t>
  </si>
  <si>
    <t xml:space="preserve">шт. </t>
  </si>
  <si>
    <t>Твердое основание для подвесного кресла</t>
  </si>
  <si>
    <t>м2</t>
  </si>
  <si>
    <t>рулон</t>
  </si>
  <si>
    <t>Арабис кавказский
Arabis caucasica</t>
  </si>
  <si>
    <t>Астранция крупная 'Ruby Cloud'
Astrantia major 'Ruby Cloud'</t>
  </si>
  <si>
    <t>шт.</t>
  </si>
  <si>
    <t>Тротуарная плитка коллекции Profi,
Плита 500×125×100 на  белом цементе, цвет Кристалл;
поставщик "Фабрика Готика"</t>
  </si>
  <si>
    <t>150шт</t>
  </si>
  <si>
    <t>Цена, р.</t>
  </si>
  <si>
    <t>Устройство песчаной подушки 0,2 м</t>
  </si>
  <si>
    <t>Устройство мощения из плитки</t>
  </si>
  <si>
    <t>м3</t>
  </si>
  <si>
    <t>включена стоимость доставки</t>
  </si>
  <si>
    <t xml:space="preserve">Фигуры садовые: Борщевик из металла, материал: сталь,
поставщик: Арт-объекты - скульптуры для сада,
мастерская Одуван металл </t>
  </si>
  <si>
    <t>Общая площадь рулонного покрытия 32,6 м2</t>
  </si>
  <si>
    <t>предусмотрено для двоих человек</t>
  </si>
  <si>
    <t>Подвесное кресло AFM-109A White/Green, 
корзина: 128х130х75, стойка: 200х110,  
материал: сталь, искусственный ротанг белого цвета, подушка цвет ментол (ткань с водоотталкивающей пропиткой)
Поставщик: Шезлонги.ру</t>
  </si>
  <si>
    <t>Ива 'Свердловская Плакучая'
Salix 'Sverdlovskaya Plakuchaya'
WRB, высота 3-4 м
поставщик: Питомник Саватеевых</t>
  </si>
  <si>
    <t>Вейник остроцветковый 'Avalanche'
Calamagrostis × acutiflora Avalanche'</t>
  </si>
  <si>
    <t>Вейник остроцветковый 'Karl Foerster'
Calamagrostis × acutiflora 'Karl Foerster'</t>
  </si>
  <si>
    <t>Гелениум гибридный 'Kanaria' 
Helenium hybridum 'Kanaria'</t>
  </si>
  <si>
    <t>Гелениум гибридный 'Hot Lava'
Helenium hybridum 'Hot Lava'</t>
  </si>
  <si>
    <t>Кровохлебка лекарственная 'Pink Tanna'
Sanguisorba officinalis  'Pink Tanna'</t>
  </si>
  <si>
    <t>Кровохлебка лекарственная 'Tanna'
Sanguisorba officinalis  'Tanna'</t>
  </si>
  <si>
    <t>Манжетка мягкая 
Alchemilla mollis</t>
  </si>
  <si>
    <t>Тысячелистник обыкновенный 'Red Velvet'
Achillea millefolium 'Red Velvet'</t>
  </si>
  <si>
    <t>Тысячелистник обыкновенный 'Terracotta'
Achillea millefolium 'Terracotta'</t>
  </si>
  <si>
    <t>Нивяник великолепный 'Madonna'
Leucanthemum x superbum 'Madonna'</t>
  </si>
  <si>
    <t>предусмотрено для одного человека</t>
  </si>
  <si>
    <t>Итого:</t>
  </si>
  <si>
    <t>Паутинка, тип 1
Индивидуальное изоговление из проволки</t>
  </si>
  <si>
    <t>Паутинка, тип 2
Индивидуальное изоговление</t>
  </si>
  <si>
    <t>расчет для обоих кресел</t>
  </si>
  <si>
    <t>Плетеное подвесное кресло "Kokos White" зеленая подушка
корзина: 110х105х80, стойка: 195х100, артикул 11540; материал: сталь, искусственный ротанг белого цвета, подушка цвет ментол (ткань с водоотталкивающей пропиткой)
Поставщик: Шезлонги.ру</t>
  </si>
  <si>
    <t>Колышки для геотекстиля</t>
  </si>
  <si>
    <t>Древесные</t>
  </si>
  <si>
    <t>Цветочное оформление</t>
  </si>
  <si>
    <t>Геотекстиль "Базовый"
Поставщик: комания 4/7</t>
  </si>
  <si>
    <t>Гравийный отсев, фр. 0-5 мм</t>
  </si>
  <si>
    <t>1,7 м3</t>
  </si>
  <si>
    <t>Устройство ЦПС, мешок 30 кг</t>
  </si>
  <si>
    <t xml:space="preserve">Укладка геотекстиля "Геотекстиль Экоспан Гео Строительный", в земляное полотно
Рулон 1,6✕25 м (40 кв. м), поставщик "Экоспан Гео"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</si>
</sst>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Times New Roman"/>
      <family val="2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3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/>
    <xf numFmtId="0" fontId="0" fillId="0" borderId="5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Border="1" applyAlignment="1">
      <alignment horizontal="right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right" vertic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5" xfId="0" applyBorder="1"/>
    <xf numFmtId="0" fontId="6" fillId="0" borderId="13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6" fillId="0" borderId="1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topLeftCell="A35" workbookViewId="0">
      <selection activeCell="H47" sqref="H47"/>
    </sheetView>
  </sheetViews>
  <sheetFormatPr defaultRowHeight="15" x14ac:dyDescent="0.25"/>
  <cols>
    <col min="2" max="2" width="54.85546875" customWidth="1"/>
    <col min="3" max="3" width="10.28515625" customWidth="1"/>
    <col min="5" max="5" width="15.28515625" customWidth="1"/>
    <col min="6" max="6" width="17.85546875" customWidth="1"/>
    <col min="7" max="7" width="25.5703125" customWidth="1"/>
    <col min="8" max="8" width="53.42578125" customWidth="1"/>
  </cols>
  <sheetData>
    <row r="1" spans="1:10" ht="15.75" x14ac:dyDescent="0.25">
      <c r="A1" s="43" t="s">
        <v>7</v>
      </c>
      <c r="B1" s="44"/>
      <c r="C1" s="44"/>
      <c r="D1" s="44"/>
      <c r="E1" s="44"/>
      <c r="F1" s="44"/>
      <c r="G1" s="45"/>
    </row>
    <row r="2" spans="1:10" x14ac:dyDescent="0.25">
      <c r="A2" s="15" t="s">
        <v>8</v>
      </c>
      <c r="B2" s="2" t="s">
        <v>9</v>
      </c>
      <c r="C2" s="2" t="s">
        <v>10</v>
      </c>
      <c r="D2" s="2" t="s">
        <v>11</v>
      </c>
      <c r="E2" s="2" t="s">
        <v>24</v>
      </c>
      <c r="F2" s="2" t="s">
        <v>14</v>
      </c>
      <c r="G2" s="16" t="s">
        <v>12</v>
      </c>
      <c r="H2" s="14"/>
      <c r="I2" s="14"/>
      <c r="J2" s="14"/>
    </row>
    <row r="3" spans="1:10" x14ac:dyDescent="0.25">
      <c r="A3" s="17">
        <v>1</v>
      </c>
      <c r="B3" s="48" t="s">
        <v>13</v>
      </c>
      <c r="C3" s="48"/>
      <c r="D3" s="48"/>
      <c r="E3" s="48"/>
      <c r="F3" s="48"/>
      <c r="G3" s="49"/>
      <c r="H3" s="14"/>
      <c r="I3" s="14"/>
      <c r="J3" s="14"/>
    </row>
    <row r="4" spans="1:10" ht="43.9" customHeight="1" x14ac:dyDescent="0.25">
      <c r="A4" s="23">
        <v>1</v>
      </c>
      <c r="B4" s="12" t="s">
        <v>57</v>
      </c>
      <c r="C4" s="7" t="s">
        <v>18</v>
      </c>
      <c r="D4" s="8">
        <v>2</v>
      </c>
      <c r="E4" s="2">
        <v>4000</v>
      </c>
      <c r="F4" s="2">
        <f>D4*E4</f>
        <v>8000</v>
      </c>
      <c r="G4" s="22" t="s">
        <v>30</v>
      </c>
      <c r="H4" s="41"/>
      <c r="I4" s="41"/>
      <c r="J4" s="14"/>
    </row>
    <row r="5" spans="1:10" ht="15.75" x14ac:dyDescent="0.25">
      <c r="A5" s="23"/>
      <c r="B5" s="12" t="s">
        <v>50</v>
      </c>
      <c r="C5" s="7" t="s">
        <v>21</v>
      </c>
      <c r="D5" s="8">
        <v>50</v>
      </c>
      <c r="E5" s="2">
        <v>140</v>
      </c>
      <c r="F5" s="2">
        <f>E5*D5</f>
        <v>7000</v>
      </c>
      <c r="G5" s="22"/>
      <c r="H5" s="24"/>
      <c r="I5" s="24"/>
      <c r="J5" s="14"/>
    </row>
    <row r="6" spans="1:10" x14ac:dyDescent="0.25">
      <c r="A6" s="25">
        <v>2</v>
      </c>
      <c r="B6" s="46" t="s">
        <v>0</v>
      </c>
      <c r="C6" s="46"/>
      <c r="D6" s="46"/>
      <c r="E6" s="46"/>
      <c r="F6" s="46"/>
      <c r="G6" s="47"/>
      <c r="H6" s="14"/>
      <c r="I6" s="14"/>
      <c r="J6" s="14"/>
    </row>
    <row r="7" spans="1:10" x14ac:dyDescent="0.25">
      <c r="A7" s="40">
        <v>1</v>
      </c>
      <c r="B7" s="38" t="s">
        <v>1</v>
      </c>
      <c r="C7" s="38"/>
      <c r="D7" s="38"/>
      <c r="E7" s="38"/>
      <c r="F7" s="38"/>
      <c r="G7" s="39"/>
      <c r="H7" s="14"/>
      <c r="I7" s="14"/>
      <c r="J7" s="14"/>
    </row>
    <row r="8" spans="1:10" ht="30" x14ac:dyDescent="0.25">
      <c r="A8" s="40"/>
      <c r="B8" s="26" t="s">
        <v>53</v>
      </c>
      <c r="C8" s="2" t="s">
        <v>17</v>
      </c>
      <c r="D8" s="28">
        <v>10</v>
      </c>
      <c r="E8" s="28">
        <v>60</v>
      </c>
      <c r="F8" s="28">
        <f>E8*D8+(E8*D8*0.2)</f>
        <v>720</v>
      </c>
      <c r="G8" s="27"/>
      <c r="H8" s="14"/>
      <c r="I8" s="14"/>
      <c r="J8" s="14"/>
    </row>
    <row r="9" spans="1:10" x14ac:dyDescent="0.25">
      <c r="A9" s="40"/>
      <c r="B9" s="11" t="s">
        <v>25</v>
      </c>
      <c r="C9" s="2" t="s">
        <v>27</v>
      </c>
      <c r="D9" s="2">
        <f>10*0.2</f>
        <v>2</v>
      </c>
      <c r="E9" s="3">
        <v>420</v>
      </c>
      <c r="F9" s="3">
        <f>E9*D9+(E9*D9*0.2)</f>
        <v>1008</v>
      </c>
      <c r="G9" s="18"/>
      <c r="H9" s="14"/>
      <c r="I9" s="14"/>
      <c r="J9" s="14"/>
    </row>
    <row r="10" spans="1:10" x14ac:dyDescent="0.25">
      <c r="A10" s="40"/>
      <c r="B10" s="11" t="s">
        <v>54</v>
      </c>
      <c r="C10" s="2" t="s">
        <v>27</v>
      </c>
      <c r="D10" s="3">
        <f>D8*0.1</f>
        <v>1</v>
      </c>
      <c r="E10" s="3">
        <v>1500</v>
      </c>
      <c r="F10" s="3">
        <f>E10*D10</f>
        <v>1500</v>
      </c>
      <c r="G10" s="18"/>
      <c r="H10" s="14"/>
      <c r="I10" s="14"/>
      <c r="J10" s="14"/>
    </row>
    <row r="11" spans="1:10" x14ac:dyDescent="0.25">
      <c r="A11" s="40">
        <v>2</v>
      </c>
      <c r="B11" s="38" t="s">
        <v>26</v>
      </c>
      <c r="C11" s="38"/>
      <c r="D11" s="38"/>
      <c r="E11" s="38"/>
      <c r="F11" s="38"/>
      <c r="G11" s="39"/>
      <c r="H11" s="14"/>
      <c r="I11" s="14"/>
      <c r="J11" s="14"/>
    </row>
    <row r="12" spans="1:10" ht="30" x14ac:dyDescent="0.25">
      <c r="A12" s="40"/>
      <c r="B12" s="26" t="s">
        <v>53</v>
      </c>
      <c r="C12" s="2" t="s">
        <v>17</v>
      </c>
      <c r="D12" s="2">
        <f>D15+(D15*0.2)</f>
        <v>10.8</v>
      </c>
      <c r="E12" s="2">
        <v>60</v>
      </c>
      <c r="F12" s="10">
        <f>E12*D12+(E12*D12*0.2)</f>
        <v>777.6</v>
      </c>
      <c r="G12" s="19"/>
      <c r="H12" s="14"/>
      <c r="I12" s="14"/>
      <c r="J12" s="14"/>
    </row>
    <row r="13" spans="1:10" x14ac:dyDescent="0.25">
      <c r="A13" s="40"/>
      <c r="B13" s="11" t="s">
        <v>25</v>
      </c>
      <c r="C13" s="2" t="s">
        <v>27</v>
      </c>
      <c r="D13" s="3">
        <f>D14*0.2</f>
        <v>27.200000000000003</v>
      </c>
      <c r="E13" s="3">
        <v>420</v>
      </c>
      <c r="F13" s="3">
        <f>E13*D13+(E13*D13*0.2)</f>
        <v>13708.800000000003</v>
      </c>
      <c r="G13" s="18"/>
      <c r="H13" s="14"/>
      <c r="I13" s="14"/>
      <c r="J13" s="14"/>
    </row>
    <row r="14" spans="1:10" x14ac:dyDescent="0.25">
      <c r="A14" s="40"/>
      <c r="B14" s="11" t="s">
        <v>56</v>
      </c>
      <c r="C14" s="2" t="s">
        <v>21</v>
      </c>
      <c r="D14" s="9">
        <v>136</v>
      </c>
      <c r="E14" s="3">
        <v>203</v>
      </c>
      <c r="F14" s="3">
        <f>E14*D14</f>
        <v>27608</v>
      </c>
      <c r="G14" s="20" t="s">
        <v>55</v>
      </c>
      <c r="H14" s="14"/>
      <c r="I14" s="14"/>
      <c r="J14" s="14"/>
    </row>
    <row r="15" spans="1:10" ht="43.15" customHeight="1" x14ac:dyDescent="0.25">
      <c r="A15" s="40"/>
      <c r="B15" s="5" t="s">
        <v>22</v>
      </c>
      <c r="C15" s="2" t="s">
        <v>17</v>
      </c>
      <c r="D15" s="10">
        <v>9</v>
      </c>
      <c r="E15" s="2">
        <v>250</v>
      </c>
      <c r="F15" s="2">
        <f>D15*E15+(E15*D15*0.1)</f>
        <v>2475</v>
      </c>
      <c r="G15" s="20" t="s">
        <v>23</v>
      </c>
      <c r="H15" s="14"/>
      <c r="I15" s="14"/>
      <c r="J15" s="14"/>
    </row>
    <row r="16" spans="1:10" x14ac:dyDescent="0.25">
      <c r="A16" s="17">
        <v>3</v>
      </c>
      <c r="B16" s="46" t="s">
        <v>3</v>
      </c>
      <c r="C16" s="46"/>
      <c r="D16" s="46"/>
      <c r="E16" s="46"/>
      <c r="F16" s="46"/>
      <c r="G16" s="47"/>
      <c r="H16" s="14"/>
      <c r="I16" s="14"/>
      <c r="J16" s="14"/>
    </row>
    <row r="17" spans="1:10" x14ac:dyDescent="0.25">
      <c r="A17" s="29">
        <v>1</v>
      </c>
      <c r="B17" s="31" t="s">
        <v>51</v>
      </c>
      <c r="C17" s="32"/>
      <c r="D17" s="32"/>
      <c r="E17" s="32"/>
      <c r="F17" s="32"/>
      <c r="G17" s="33"/>
      <c r="H17" s="14"/>
      <c r="I17" s="14"/>
      <c r="J17" s="14"/>
    </row>
    <row r="18" spans="1:10" ht="60" x14ac:dyDescent="0.25">
      <c r="A18" s="30"/>
      <c r="B18" s="4" t="s">
        <v>33</v>
      </c>
      <c r="C18" s="2" t="s">
        <v>21</v>
      </c>
      <c r="D18" s="2">
        <v>1</v>
      </c>
      <c r="E18" s="2">
        <v>50000</v>
      </c>
      <c r="F18" s="2">
        <f>E18*D18</f>
        <v>50000</v>
      </c>
      <c r="G18" s="20"/>
      <c r="H18" s="14"/>
      <c r="I18" s="14"/>
      <c r="J18" s="14"/>
    </row>
    <row r="19" spans="1:10" x14ac:dyDescent="0.25">
      <c r="A19" s="29">
        <v>2</v>
      </c>
      <c r="B19" s="35" t="s">
        <v>52</v>
      </c>
      <c r="C19" s="36"/>
      <c r="D19" s="36"/>
      <c r="E19" s="36"/>
      <c r="F19" s="36"/>
      <c r="G19" s="37"/>
      <c r="H19" s="14"/>
      <c r="I19" s="14"/>
      <c r="J19" s="14"/>
    </row>
    <row r="20" spans="1:10" ht="30" x14ac:dyDescent="0.25">
      <c r="A20" s="34"/>
      <c r="B20" s="4" t="s">
        <v>19</v>
      </c>
      <c r="C20" s="2" t="s">
        <v>21</v>
      </c>
      <c r="D20" s="10">
        <f>2.6*G20</f>
        <v>41.6</v>
      </c>
      <c r="E20" s="2">
        <v>280</v>
      </c>
      <c r="F20" s="2">
        <f>E20*D20</f>
        <v>11648</v>
      </c>
      <c r="G20" s="50">
        <v>16</v>
      </c>
      <c r="H20" s="14"/>
      <c r="I20" s="14"/>
      <c r="J20" s="14"/>
    </row>
    <row r="21" spans="1:10" ht="30" x14ac:dyDescent="0.25">
      <c r="A21" s="34"/>
      <c r="B21" s="4" t="s">
        <v>20</v>
      </c>
      <c r="C21" s="2" t="s">
        <v>21</v>
      </c>
      <c r="D21" s="10">
        <f t="shared" ref="D21:D31" si="0">2.6*G21</f>
        <v>41.6</v>
      </c>
      <c r="E21" s="2">
        <v>300</v>
      </c>
      <c r="F21" s="2">
        <f t="shared" ref="F21:F31" si="1">E21*D21</f>
        <v>12480</v>
      </c>
      <c r="G21" s="50">
        <v>16</v>
      </c>
    </row>
    <row r="22" spans="1:10" ht="30" x14ac:dyDescent="0.25">
      <c r="A22" s="34"/>
      <c r="B22" s="4" t="s">
        <v>35</v>
      </c>
      <c r="C22" s="2" t="s">
        <v>21</v>
      </c>
      <c r="D22" s="10">
        <f t="shared" si="0"/>
        <v>41.6</v>
      </c>
      <c r="E22" s="2">
        <v>360</v>
      </c>
      <c r="F22" s="2">
        <f t="shared" si="1"/>
        <v>14976</v>
      </c>
      <c r="G22" s="50">
        <v>16</v>
      </c>
    </row>
    <row r="23" spans="1:10" ht="30" x14ac:dyDescent="0.25">
      <c r="A23" s="34"/>
      <c r="B23" s="4" t="s">
        <v>34</v>
      </c>
      <c r="C23" s="2" t="s">
        <v>21</v>
      </c>
      <c r="D23" s="10">
        <f t="shared" si="0"/>
        <v>41.6</v>
      </c>
      <c r="E23" s="2">
        <v>340</v>
      </c>
      <c r="F23" s="2">
        <f t="shared" si="1"/>
        <v>14144</v>
      </c>
      <c r="G23" s="50">
        <v>16</v>
      </c>
    </row>
    <row r="24" spans="1:10" ht="30" x14ac:dyDescent="0.25">
      <c r="A24" s="34"/>
      <c r="B24" s="4" t="s">
        <v>36</v>
      </c>
      <c r="C24" s="2" t="s">
        <v>21</v>
      </c>
      <c r="D24" s="10">
        <f t="shared" si="0"/>
        <v>36.4</v>
      </c>
      <c r="E24" s="2">
        <v>275</v>
      </c>
      <c r="F24" s="2">
        <f t="shared" si="1"/>
        <v>10010</v>
      </c>
      <c r="G24" s="50">
        <v>14</v>
      </c>
    </row>
    <row r="25" spans="1:10" ht="30" x14ac:dyDescent="0.25">
      <c r="A25" s="34"/>
      <c r="B25" s="4" t="s">
        <v>37</v>
      </c>
      <c r="C25" s="2" t="s">
        <v>21</v>
      </c>
      <c r="D25" s="10">
        <f t="shared" si="0"/>
        <v>36.4</v>
      </c>
      <c r="E25" s="2">
        <v>280</v>
      </c>
      <c r="F25" s="2">
        <f t="shared" si="1"/>
        <v>10192</v>
      </c>
      <c r="G25" s="50">
        <v>14</v>
      </c>
    </row>
    <row r="26" spans="1:10" ht="30" x14ac:dyDescent="0.25">
      <c r="A26" s="34"/>
      <c r="B26" s="4" t="s">
        <v>38</v>
      </c>
      <c r="C26" s="2" t="s">
        <v>21</v>
      </c>
      <c r="D26" s="10">
        <f t="shared" si="0"/>
        <v>52</v>
      </c>
      <c r="E26" s="2">
        <v>340</v>
      </c>
      <c r="F26" s="2">
        <f t="shared" si="1"/>
        <v>17680</v>
      </c>
      <c r="G26" s="50">
        <v>20</v>
      </c>
    </row>
    <row r="27" spans="1:10" ht="30" x14ac:dyDescent="0.25">
      <c r="A27" s="34"/>
      <c r="B27" s="4" t="s">
        <v>39</v>
      </c>
      <c r="C27" s="2" t="s">
        <v>21</v>
      </c>
      <c r="D27" s="10">
        <f t="shared" si="0"/>
        <v>52</v>
      </c>
      <c r="E27" s="2">
        <v>320</v>
      </c>
      <c r="F27" s="2">
        <f t="shared" si="1"/>
        <v>16640</v>
      </c>
      <c r="G27" s="50">
        <v>20</v>
      </c>
    </row>
    <row r="28" spans="1:10" ht="30" x14ac:dyDescent="0.25">
      <c r="A28" s="34"/>
      <c r="B28" s="4" t="s">
        <v>40</v>
      </c>
      <c r="C28" s="2" t="s">
        <v>21</v>
      </c>
      <c r="D28" s="10">
        <f t="shared" si="0"/>
        <v>26</v>
      </c>
      <c r="E28" s="2">
        <v>260</v>
      </c>
      <c r="F28" s="2">
        <f t="shared" si="1"/>
        <v>6760</v>
      </c>
      <c r="G28" s="50">
        <v>10</v>
      </c>
    </row>
    <row r="29" spans="1:10" ht="30" x14ac:dyDescent="0.25">
      <c r="A29" s="34"/>
      <c r="B29" s="4" t="s">
        <v>43</v>
      </c>
      <c r="C29" s="2" t="s">
        <v>21</v>
      </c>
      <c r="D29" s="10">
        <f t="shared" si="0"/>
        <v>26</v>
      </c>
      <c r="E29" s="2">
        <v>260</v>
      </c>
      <c r="F29" s="2">
        <f t="shared" si="1"/>
        <v>6760</v>
      </c>
      <c r="G29" s="50">
        <v>10</v>
      </c>
    </row>
    <row r="30" spans="1:10" ht="30" x14ac:dyDescent="0.25">
      <c r="A30" s="34"/>
      <c r="B30" s="4" t="s">
        <v>42</v>
      </c>
      <c r="C30" s="2" t="s">
        <v>21</v>
      </c>
      <c r="D30" s="10">
        <f t="shared" si="0"/>
        <v>41.6</v>
      </c>
      <c r="E30" s="2">
        <v>315</v>
      </c>
      <c r="F30" s="2">
        <f t="shared" si="1"/>
        <v>13104</v>
      </c>
      <c r="G30" s="50">
        <v>16</v>
      </c>
    </row>
    <row r="31" spans="1:10" ht="30" x14ac:dyDescent="0.25">
      <c r="A31" s="30"/>
      <c r="B31" s="4" t="s">
        <v>41</v>
      </c>
      <c r="C31" s="2" t="s">
        <v>21</v>
      </c>
      <c r="D31" s="10">
        <f t="shared" si="0"/>
        <v>41.6</v>
      </c>
      <c r="E31" s="2">
        <v>310</v>
      </c>
      <c r="F31" s="2">
        <f t="shared" si="1"/>
        <v>12896</v>
      </c>
      <c r="G31" s="50">
        <v>16</v>
      </c>
    </row>
    <row r="32" spans="1:10" x14ac:dyDescent="0.25">
      <c r="A32" s="17">
        <v>4</v>
      </c>
      <c r="B32" s="46" t="s">
        <v>2</v>
      </c>
      <c r="C32" s="46"/>
      <c r="D32" s="46"/>
      <c r="E32" s="46"/>
      <c r="F32" s="46"/>
      <c r="G32" s="47"/>
    </row>
    <row r="33" spans="1:8" x14ac:dyDescent="0.25">
      <c r="A33" s="42">
        <v>1</v>
      </c>
      <c r="B33" s="38" t="s">
        <v>4</v>
      </c>
      <c r="C33" s="38"/>
      <c r="D33" s="38"/>
      <c r="E33" s="38"/>
      <c r="F33" s="38"/>
      <c r="G33" s="39"/>
    </row>
    <row r="34" spans="1:8" ht="105" x14ac:dyDescent="0.25">
      <c r="A34" s="42"/>
      <c r="B34" s="5" t="s">
        <v>49</v>
      </c>
      <c r="C34" s="2" t="s">
        <v>15</v>
      </c>
      <c r="D34" s="2">
        <v>1</v>
      </c>
      <c r="E34" s="2">
        <v>10000</v>
      </c>
      <c r="F34" s="2">
        <f>E34*D34</f>
        <v>10000</v>
      </c>
      <c r="G34" s="21" t="s">
        <v>44</v>
      </c>
      <c r="H34" s="6"/>
    </row>
    <row r="35" spans="1:8" ht="90" x14ac:dyDescent="0.25">
      <c r="A35" s="42"/>
      <c r="B35" s="5" t="s">
        <v>32</v>
      </c>
      <c r="C35" s="2" t="s">
        <v>21</v>
      </c>
      <c r="D35" s="2">
        <v>1</v>
      </c>
      <c r="E35" s="2">
        <v>30000</v>
      </c>
      <c r="F35" s="2">
        <f>E35*D35</f>
        <v>30000</v>
      </c>
      <c r="G35" s="21" t="s">
        <v>31</v>
      </c>
      <c r="H35" s="6"/>
    </row>
    <row r="36" spans="1:8" x14ac:dyDescent="0.25">
      <c r="A36" s="42"/>
      <c r="B36" s="1" t="s">
        <v>16</v>
      </c>
      <c r="C36" s="2" t="s">
        <v>17</v>
      </c>
      <c r="D36" s="2">
        <v>3</v>
      </c>
      <c r="E36" s="2">
        <v>1500</v>
      </c>
      <c r="F36" s="2">
        <f>E36*D36</f>
        <v>4500</v>
      </c>
      <c r="G36" s="18" t="s">
        <v>48</v>
      </c>
      <c r="H36" s="6"/>
    </row>
    <row r="37" spans="1:8" x14ac:dyDescent="0.25">
      <c r="A37" s="42">
        <v>2</v>
      </c>
      <c r="B37" s="38" t="s">
        <v>5</v>
      </c>
      <c r="C37" s="38"/>
      <c r="D37" s="38"/>
      <c r="E37" s="38"/>
      <c r="F37" s="38"/>
      <c r="G37" s="39"/>
    </row>
    <row r="38" spans="1:8" ht="40.15" customHeight="1" x14ac:dyDescent="0.25">
      <c r="A38" s="42"/>
      <c r="B38" s="13" t="s">
        <v>29</v>
      </c>
      <c r="C38" s="2" t="s">
        <v>21</v>
      </c>
      <c r="D38" s="2">
        <v>5</v>
      </c>
      <c r="E38" s="2">
        <v>40000</v>
      </c>
      <c r="F38" s="2">
        <f>E38*D38+20000</f>
        <v>220000</v>
      </c>
      <c r="G38" s="21" t="s">
        <v>28</v>
      </c>
    </row>
    <row r="39" spans="1:8" x14ac:dyDescent="0.25">
      <c r="A39" s="42">
        <v>3</v>
      </c>
      <c r="B39" s="38" t="s">
        <v>6</v>
      </c>
      <c r="C39" s="38"/>
      <c r="D39" s="38"/>
      <c r="E39" s="38"/>
      <c r="F39" s="38"/>
      <c r="G39" s="39"/>
    </row>
    <row r="40" spans="1:8" ht="30" x14ac:dyDescent="0.25">
      <c r="A40" s="42"/>
      <c r="B40" s="4" t="s">
        <v>46</v>
      </c>
      <c r="C40" s="2" t="s">
        <v>21</v>
      </c>
      <c r="D40" s="2">
        <v>2</v>
      </c>
      <c r="E40" s="2">
        <v>10000</v>
      </c>
      <c r="F40" s="2">
        <f>E40*D40</f>
        <v>20000</v>
      </c>
      <c r="G40" s="18"/>
    </row>
    <row r="41" spans="1:8" ht="30" x14ac:dyDescent="0.25">
      <c r="A41" s="42"/>
      <c r="B41" s="4" t="s">
        <v>47</v>
      </c>
      <c r="C41" s="2" t="s">
        <v>21</v>
      </c>
      <c r="D41" s="2">
        <v>2</v>
      </c>
      <c r="E41" s="2">
        <f>9000</f>
        <v>9000</v>
      </c>
      <c r="F41" s="2">
        <f>E41*D41</f>
        <v>18000</v>
      </c>
      <c r="G41" s="18"/>
    </row>
    <row r="42" spans="1:8" ht="20.25" thickBot="1" x14ac:dyDescent="0.4">
      <c r="A42" s="52" t="s">
        <v>45</v>
      </c>
      <c r="B42" s="53"/>
      <c r="C42" s="53"/>
      <c r="D42" s="53"/>
      <c r="E42" s="53"/>
      <c r="F42" s="54">
        <f>F4+F5+F9+F10+F12+F13+F14+F15+F18+F20+F21+F22+F23+F24+F25+F26+F27+F28+F29+F30+F31+F34+F35+F36+F38+F40+F41</f>
        <v>561867.4</v>
      </c>
      <c r="G42" s="51"/>
    </row>
    <row r="43" spans="1:8" x14ac:dyDescent="0.25">
      <c r="A43" s="14"/>
      <c r="B43" s="14"/>
      <c r="C43" s="14"/>
      <c r="D43" s="14"/>
      <c r="E43" s="14"/>
      <c r="F43" s="14"/>
      <c r="G43" s="14"/>
    </row>
    <row r="44" spans="1:8" x14ac:dyDescent="0.25">
      <c r="A44" s="14"/>
      <c r="B44" s="14"/>
      <c r="C44" s="14"/>
      <c r="D44" s="14"/>
      <c r="E44" s="14"/>
      <c r="F44" s="14"/>
      <c r="G44" s="14"/>
    </row>
    <row r="45" spans="1:8" x14ac:dyDescent="0.25">
      <c r="A45" s="14"/>
      <c r="B45" s="14"/>
      <c r="C45" s="14"/>
      <c r="D45" s="14"/>
      <c r="E45" s="14"/>
      <c r="F45" s="14"/>
      <c r="G45" s="14"/>
    </row>
    <row r="46" spans="1:8" x14ac:dyDescent="0.25">
      <c r="A46" s="14"/>
      <c r="B46" s="14"/>
      <c r="C46" s="14"/>
      <c r="D46" s="14"/>
      <c r="E46" s="14"/>
      <c r="F46" s="14"/>
      <c r="G46" s="14"/>
    </row>
    <row r="47" spans="1:8" x14ac:dyDescent="0.25">
      <c r="A47" s="14"/>
      <c r="B47" s="14"/>
      <c r="C47" s="14"/>
      <c r="D47" s="14"/>
      <c r="E47" s="14"/>
      <c r="F47" s="14"/>
      <c r="G47" s="14"/>
    </row>
    <row r="48" spans="1:8" x14ac:dyDescent="0.25">
      <c r="A48" s="14"/>
      <c r="B48" s="14"/>
      <c r="C48" s="14"/>
      <c r="D48" s="14"/>
      <c r="E48" s="14"/>
      <c r="F48" s="14"/>
      <c r="G48" s="14"/>
    </row>
  </sheetData>
  <mergeCells count="21">
    <mergeCell ref="A1:G1"/>
    <mergeCell ref="B16:G16"/>
    <mergeCell ref="B6:G6"/>
    <mergeCell ref="B3:G3"/>
    <mergeCell ref="B32:G32"/>
    <mergeCell ref="A7:A10"/>
    <mergeCell ref="A11:A15"/>
    <mergeCell ref="B11:G11"/>
    <mergeCell ref="B7:G7"/>
    <mergeCell ref="H4:I4"/>
    <mergeCell ref="A33:A36"/>
    <mergeCell ref="B37:G37"/>
    <mergeCell ref="A37:A38"/>
    <mergeCell ref="A42:E42"/>
    <mergeCell ref="B39:G39"/>
    <mergeCell ref="A39:A41"/>
    <mergeCell ref="A17:A18"/>
    <mergeCell ref="B17:G17"/>
    <mergeCell ref="A19:A31"/>
    <mergeCell ref="B19:G19"/>
    <mergeCell ref="B33:G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</dc:creator>
  <cp:lastModifiedBy>Ландшафт</cp:lastModifiedBy>
  <dcterms:created xsi:type="dcterms:W3CDTF">2023-02-15T10:05:15Z</dcterms:created>
  <dcterms:modified xsi:type="dcterms:W3CDTF">2023-02-15T18:35:35Z</dcterms:modified>
</cp:coreProperties>
</file>