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D:\Ландшафт\Сады и люди\смета\"/>
    </mc:Choice>
  </mc:AlternateContent>
  <xr:revisionPtr revIDLastSave="0" documentId="13_ncr:1_{B6E763C6-3FBB-4320-A08B-5EF2E7BE108E}" xr6:coauthVersionLast="40" xr6:coauthVersionMax="40" xr10:uidLastSave="{00000000-0000-0000-0000-000000000000}"/>
  <bookViews>
    <workbookView showHorizontalScroll="0" showVerticalScroll="0" showSheetTabs="0" xWindow="0" yWindow="0" windowWidth="28800" windowHeight="1222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F73" i="1" l="1"/>
  <c r="F66" i="1"/>
  <c r="D24" i="1"/>
  <c r="F59" i="1"/>
  <c r="F50" i="1"/>
  <c r="F40" i="1"/>
  <c r="F35" i="1"/>
  <c r="F34" i="1"/>
  <c r="F65" i="1"/>
  <c r="F44" i="1"/>
  <c r="F43" i="1"/>
  <c r="F33" i="1"/>
  <c r="F31" i="1"/>
  <c r="F30" i="1"/>
  <c r="F29" i="1"/>
  <c r="F28" i="1"/>
  <c r="F27" i="1"/>
  <c r="F23" i="1"/>
  <c r="F20" i="1"/>
  <c r="F19" i="1"/>
  <c r="F18" i="1"/>
  <c r="F17" i="1"/>
  <c r="F16" i="1"/>
  <c r="F15" i="1"/>
  <c r="F14" i="1"/>
  <c r="F13" i="1"/>
  <c r="F21" i="1" s="1"/>
  <c r="F10" i="1"/>
  <c r="F11" i="1" s="1"/>
  <c r="F25" i="1" s="1"/>
  <c r="F9" i="1"/>
  <c r="F8" i="1"/>
  <c r="F7" i="1"/>
  <c r="F6" i="1"/>
</calcChain>
</file>

<file path=xl/sharedStrings.xml><?xml version="1.0" encoding="utf-8"?>
<sst xmlns="http://schemas.openxmlformats.org/spreadsheetml/2006/main" count="555" uniqueCount="71">
  <si>
    <t>N п/п</t>
  </si>
  <si>
    <t>Наименование материалов и работ</t>
  </si>
  <si>
    <t>Единица измерения</t>
  </si>
  <si>
    <t>Количество</t>
  </si>
  <si>
    <t>Цена (руб.)</t>
  </si>
  <si>
    <t>Сумма (руб.)</t>
  </si>
  <si>
    <t>Растения</t>
  </si>
  <si>
    <t>Кустарники</t>
  </si>
  <si>
    <t>Гортензия метельчатая Silver Dollar</t>
  </si>
  <si>
    <t>Дерен белый Sibirica Variegata</t>
  </si>
  <si>
    <t>Ирга Ламарка</t>
  </si>
  <si>
    <t>Сосна горная Pumilio</t>
  </si>
  <si>
    <t>Можжевельник горизонтальный Prince of Wales</t>
  </si>
  <si>
    <t>Многолетники и злаки</t>
  </si>
  <si>
    <t>Вейник коротковолосистый</t>
  </si>
  <si>
    <t>Вейник остроцветковый Karl Foerster</t>
  </si>
  <si>
    <t xml:space="preserve">Лиатрис колосковый </t>
  </si>
  <si>
    <t>Монарда гибридная Fireball</t>
  </si>
  <si>
    <t>Тысячелистник Summer Pastels</t>
  </si>
  <si>
    <t>Эхинацея пурпурная Hot Summer</t>
  </si>
  <si>
    <t>Ячмень гривастый</t>
  </si>
  <si>
    <t>Лиана</t>
  </si>
  <si>
    <t>Древогубец круглолистный</t>
  </si>
  <si>
    <t>ИТОГ ПО РАЗДЕЛУ</t>
  </si>
  <si>
    <t>Материалы</t>
  </si>
  <si>
    <t>Геотекстиль</t>
  </si>
  <si>
    <t>кв. м</t>
  </si>
  <si>
    <t xml:space="preserve">Щебень </t>
  </si>
  <si>
    <t>куб. м</t>
  </si>
  <si>
    <t>Пошаговая плитка (0,9 * 0,3)</t>
  </si>
  <si>
    <t>шт.</t>
  </si>
  <si>
    <t>Бодюр пластиковый садовый</t>
  </si>
  <si>
    <t>уп.</t>
  </si>
  <si>
    <t>Мульча (кора хвойных)</t>
  </si>
  <si>
    <t>л.</t>
  </si>
  <si>
    <t xml:space="preserve">Лаги (брус 10х10) </t>
  </si>
  <si>
    <t>м.п.</t>
  </si>
  <si>
    <t>Террасная доска (лиственница)</t>
  </si>
  <si>
    <t>м2</t>
  </si>
  <si>
    <t>Краска для террасы</t>
  </si>
  <si>
    <t>Устройство водоема</t>
  </si>
  <si>
    <t>Водоем</t>
  </si>
  <si>
    <t xml:space="preserve">Система туманообразования низкого давления </t>
  </si>
  <si>
    <t xml:space="preserve">шт </t>
  </si>
  <si>
    <t>МАФ</t>
  </si>
  <si>
    <t>Кресла "Андирондак"</t>
  </si>
  <si>
    <t>шт</t>
  </si>
  <si>
    <t>Арка</t>
  </si>
  <si>
    <t>Пано тип 1 2400х1800</t>
  </si>
  <si>
    <t>Пано тип 2 2400х1800</t>
  </si>
  <si>
    <t>Пано тип 3 2400х900</t>
  </si>
  <si>
    <t>Пано тип 4 2400х900</t>
  </si>
  <si>
    <t>Пано тип 5 2400х900</t>
  </si>
  <si>
    <t>Освещение</t>
  </si>
  <si>
    <t>Подсветка Led (дорожка)</t>
  </si>
  <si>
    <t>м.п</t>
  </si>
  <si>
    <t>Подсветка Led (терраса)</t>
  </si>
  <si>
    <t>Подсветка кольца</t>
  </si>
  <si>
    <t>Подсветка растений</t>
  </si>
  <si>
    <t>Ландшафтный светильник камыш</t>
  </si>
  <si>
    <t>Работы</t>
  </si>
  <si>
    <t>Монтаж и демонтаж пруда</t>
  </si>
  <si>
    <t>Устройство дорожки</t>
  </si>
  <si>
    <t>Монтаж и подключение светильников</t>
  </si>
  <si>
    <t>Посадка растений</t>
  </si>
  <si>
    <t>Доставка</t>
  </si>
  <si>
    <t>Доставка растений</t>
  </si>
  <si>
    <t>Доставка материалов</t>
  </si>
  <si>
    <t>Встроенная подсветка - пано</t>
  </si>
  <si>
    <t>Барвинок</t>
  </si>
  <si>
    <t>СУММА ПО ВСЕМ РАЗДЕЛАМ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</si>
</sst>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₽"/>
    <numFmt numFmtId="165" formatCode="#,##0\ &quot;₽&quot;"/>
  </numFmts>
  <fonts count="2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rgb="FF3F3F76"/>
      <name val="Calibri"/>
      <scheme val="minor"/>
    </font>
    <font>
      <sz val="11"/>
      <color rgb="FF9C6500"/>
      <name val="Calibri"/>
      <scheme val="minor"/>
    </font>
    <font>
      <sz val="11"/>
      <color rgb="FF006100"/>
      <name val="Calibri"/>
      <scheme val="minor"/>
    </font>
    <font>
      <sz val="11"/>
      <color theme="0"/>
      <name val="Calibri"/>
      <scheme val="minor"/>
    </font>
    <font>
      <sz val="10"/>
      <color theme="1"/>
      <name val="Asana"/>
    </font>
    <font>
      <sz val="10"/>
      <color rgb="FF006100"/>
      <name val="Asana"/>
    </font>
    <font>
      <sz val="11"/>
      <color theme="1"/>
      <name val="Arial"/>
    </font>
    <font>
      <sz val="11"/>
      <color theme="1"/>
      <name val="Calibri"/>
      <scheme val="minor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GOST Common"/>
      <charset val="204"/>
    </font>
    <font>
      <sz val="11"/>
      <name val="GOST Common"/>
      <charset val="204"/>
    </font>
    <font>
      <sz val="11"/>
      <color theme="1"/>
      <name val="Asana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name val="Asana"/>
    </font>
    <font>
      <sz val="11"/>
      <color rgb="FF006100"/>
      <name val="Asana"/>
    </font>
    <font>
      <sz val="11"/>
      <color rgb="FF9C6500"/>
      <name val="Asana"/>
    </font>
    <font>
      <sz val="11"/>
      <color rgb="FF3F3F76"/>
      <name val="Asana"/>
    </font>
    <font>
      <sz val="11"/>
      <color theme="1"/>
      <name val="Asana"/>
      <charset val="204"/>
    </font>
    <font>
      <sz val="11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b/>
      <sz val="11"/>
      <name val="Asana"/>
      <charset val="204"/>
    </font>
    <font>
      <b/>
      <sz val="11"/>
      <color theme="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47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7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9" tint="0.79998168889431442"/>
        <bgColor rgb="FFC6EFCE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rgb="FFFFEB9C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2" borderId="1" applyNumberFormat="0"/>
    <xf numFmtId="0" fontId="3" fillId="3" borderId="0" applyNumberFormat="0" applyBorder="0"/>
    <xf numFmtId="0" fontId="4" fillId="4" borderId="0" applyNumberFormat="0" applyBorder="0"/>
    <xf numFmtId="0" fontId="9" fillId="5" borderId="0" applyNumberFormat="0" applyBorder="0"/>
    <xf numFmtId="0" fontId="5" fillId="6" borderId="0" applyNumberFormat="0" applyBorder="0"/>
  </cellStyleXfs>
  <cellXfs count="92">
    <xf numFmtId="0" fontId="0" fillId="0" borderId="0" xfId="0"/>
    <xf numFmtId="0" fontId="0" fillId="0" borderId="0" xfId="0"/>
    <xf numFmtId="0" fontId="6" fillId="0" borderId="0" xfId="0" applyFont="1"/>
    <xf numFmtId="49" fontId="13" fillId="7" borderId="2" xfId="0" applyNumberFormat="1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165" fontId="13" fillId="7" borderId="2" xfId="0" applyNumberFormat="1" applyFont="1" applyFill="1" applyBorder="1" applyAlignment="1">
      <alignment horizontal="center" vertical="center" wrapText="1"/>
    </xf>
    <xf numFmtId="0" fontId="7" fillId="0" borderId="0" xfId="3" applyFont="1" applyFill="1"/>
    <xf numFmtId="0" fontId="0" fillId="0" borderId="0" xfId="0" applyFill="1"/>
    <xf numFmtId="0" fontId="4" fillId="0" borderId="0" xfId="3" applyFont="1" applyFill="1"/>
    <xf numFmtId="0" fontId="8" fillId="0" borderId="0" xfId="0" applyFont="1" applyFill="1"/>
    <xf numFmtId="0" fontId="1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7" fillId="0" borderId="2" xfId="0" applyFont="1" applyBorder="1" applyAlignment="1">
      <alignment horizontal="center"/>
    </xf>
    <xf numFmtId="164" fontId="14" fillId="9" borderId="2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7" borderId="2" xfId="0" applyFont="1" applyFill="1" applyBorder="1" applyAlignment="1">
      <alignment horizontal="left" vertical="center" wrapText="1"/>
    </xf>
    <xf numFmtId="165" fontId="13" fillId="11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3" fontId="11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center"/>
    </xf>
    <xf numFmtId="0" fontId="22" fillId="0" borderId="2" xfId="0" applyFont="1" applyBorder="1" applyAlignment="1">
      <alignment horizontal="center" vertical="center" wrapText="1"/>
    </xf>
    <xf numFmtId="0" fontId="22" fillId="9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/>
    </xf>
    <xf numFmtId="0" fontId="18" fillId="12" borderId="2" xfId="3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/>
    </xf>
    <xf numFmtId="0" fontId="18" fillId="12" borderId="3" xfId="3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5" fillId="5" borderId="11" xfId="4" applyFont="1" applyFill="1" applyBorder="1" applyAlignment="1">
      <alignment horizontal="center"/>
    </xf>
    <xf numFmtId="0" fontId="15" fillId="5" borderId="12" xfId="4" applyFont="1" applyFill="1" applyBorder="1" applyAlignment="1">
      <alignment horizontal="center"/>
    </xf>
    <xf numFmtId="0" fontId="15" fillId="5" borderId="13" xfId="4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9" borderId="4" xfId="0" applyFont="1" applyFill="1" applyBorder="1" applyAlignment="1">
      <alignment horizontal="center" vertical="center"/>
    </xf>
    <xf numFmtId="0" fontId="20" fillId="10" borderId="4" xfId="1" applyFont="1" applyFill="1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4" fillId="0" borderId="3" xfId="0" applyFont="1" applyBorder="1" applyAlignment="1">
      <alignment horizontal="center"/>
    </xf>
    <xf numFmtId="164" fontId="14" fillId="0" borderId="3" xfId="0" applyNumberFormat="1" applyFont="1" applyBorder="1" applyAlignment="1">
      <alignment horizontal="center"/>
    </xf>
    <xf numFmtId="0" fontId="15" fillId="6" borderId="11" xfId="5" applyFont="1" applyFill="1" applyBorder="1" applyAlignment="1">
      <alignment horizontal="center"/>
    </xf>
    <xf numFmtId="0" fontId="15" fillId="6" borderId="12" xfId="5" applyFont="1" applyFill="1" applyBorder="1" applyAlignment="1">
      <alignment horizontal="center"/>
    </xf>
    <xf numFmtId="0" fontId="15" fillId="6" borderId="13" xfId="5" applyFont="1" applyFill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11" fillId="0" borderId="3" xfId="0" applyFont="1" applyBorder="1" applyAlignment="1">
      <alignment horizontal="center" vertical="center"/>
    </xf>
    <xf numFmtId="0" fontId="15" fillId="8" borderId="11" xfId="0" applyFont="1" applyFill="1" applyBorder="1" applyAlignment="1">
      <alignment horizontal="center"/>
    </xf>
    <xf numFmtId="0" fontId="15" fillId="8" borderId="12" xfId="0" applyFont="1" applyFill="1" applyBorder="1" applyAlignment="1">
      <alignment horizontal="center"/>
    </xf>
    <xf numFmtId="0" fontId="15" fillId="8" borderId="13" xfId="0" applyFont="1" applyFill="1" applyBorder="1" applyAlignment="1">
      <alignment horizontal="center"/>
    </xf>
    <xf numFmtId="0" fontId="2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4" fillId="0" borderId="4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center"/>
    </xf>
    <xf numFmtId="0" fontId="22" fillId="0" borderId="3" xfId="0" applyFont="1" applyBorder="1" applyAlignment="1">
      <alignment horizontal="center" vertical="center" wrapText="1"/>
    </xf>
    <xf numFmtId="0" fontId="16" fillId="8" borderId="14" xfId="0" applyFont="1" applyFill="1" applyBorder="1" applyAlignment="1">
      <alignment horizontal="center" vertical="center" wrapText="1"/>
    </xf>
    <xf numFmtId="0" fontId="16" fillId="8" borderId="15" xfId="0" applyFont="1" applyFill="1" applyBorder="1" applyAlignment="1">
      <alignment horizontal="center" vertical="center" wrapText="1"/>
    </xf>
    <xf numFmtId="0" fontId="16" fillId="8" borderId="1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6" fillId="8" borderId="14" xfId="0" applyFont="1" applyFill="1" applyBorder="1" applyAlignment="1">
      <alignment horizontal="center" vertical="center"/>
    </xf>
    <xf numFmtId="0" fontId="16" fillId="8" borderId="15" xfId="0" applyFont="1" applyFill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0" fontId="25" fillId="13" borderId="5" xfId="0" applyFont="1" applyFill="1" applyBorder="1" applyAlignment="1">
      <alignment horizontal="center"/>
    </xf>
    <xf numFmtId="0" fontId="25" fillId="13" borderId="7" xfId="0" applyFont="1" applyFill="1" applyBorder="1" applyAlignment="1">
      <alignment horizontal="center"/>
    </xf>
    <xf numFmtId="0" fontId="25" fillId="13" borderId="6" xfId="0" applyFont="1" applyFill="1" applyBorder="1" applyAlignment="1">
      <alignment horizontal="center"/>
    </xf>
    <xf numFmtId="165" fontId="25" fillId="13" borderId="2" xfId="0" applyNumberFormat="1" applyFont="1" applyFill="1" applyBorder="1" applyAlignment="1">
      <alignment horizontal="center"/>
    </xf>
    <xf numFmtId="0" fontId="19" fillId="14" borderId="2" xfId="2" applyFont="1" applyFill="1" applyBorder="1" applyAlignment="1">
      <alignment horizontal="center"/>
    </xf>
  </cellXfs>
  <cellStyles count="6">
    <cellStyle name="40% — акцент6" xfId="4" builtinId="51"/>
    <cellStyle name="60% — акцент6" xfId="5" builtinId="52"/>
    <cellStyle name="Ввод " xfId="1" builtinId="20"/>
    <cellStyle name="Нейтральный" xfId="2" builtinId="28"/>
    <cellStyle name="Обычный" xfId="0" builtinId="0"/>
    <cellStyle name="Хороший" xfId="3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2"/>
  <sheetViews>
    <sheetView tabSelected="1" workbookViewId="0">
      <pane ySplit="3" topLeftCell="A4" activePane="bottomLeft" state="frozen"/>
      <selection pane="bottomLeft" activeCell="F23" sqref="F23"/>
    </sheetView>
  </sheetViews>
  <sheetFormatPr defaultRowHeight="15"/>
  <cols>
    <col min="1" max="1" width="3.7109375" style="11" customWidth="1"/>
    <col min="2" max="2" width="48.140625" style="11" customWidth="1"/>
    <col min="3" max="3" width="13.5703125" style="11" customWidth="1"/>
    <col min="4" max="4" width="13.42578125" style="11" customWidth="1"/>
    <col min="5" max="5" width="14" style="11" customWidth="1"/>
    <col min="6" max="6" width="12.28515625" style="11" customWidth="1"/>
    <col min="8" max="8" width="68.140625" customWidth="1"/>
  </cols>
  <sheetData>
    <row r="1" spans="1:7" s="1" customFormat="1">
      <c r="A1" s="11"/>
      <c r="B1" s="11"/>
      <c r="C1" s="11"/>
      <c r="D1" s="11"/>
      <c r="E1" s="11"/>
      <c r="F1" s="11"/>
    </row>
    <row r="2" spans="1:7" s="1" customFormat="1">
      <c r="A2" s="12"/>
      <c r="B2" s="12"/>
      <c r="C2" s="12"/>
      <c r="D2" s="12"/>
      <c r="E2" s="12"/>
      <c r="F2" s="12"/>
      <c r="G2" s="2"/>
    </row>
    <row r="3" spans="1:7" ht="50.45" customHeight="1" thickBot="1">
      <c r="A3" s="43" t="s">
        <v>0</v>
      </c>
      <c r="B3" s="43" t="s">
        <v>1</v>
      </c>
      <c r="C3" s="43" t="s">
        <v>2</v>
      </c>
      <c r="D3" s="43" t="s">
        <v>3</v>
      </c>
      <c r="E3" s="43" t="s">
        <v>4</v>
      </c>
      <c r="F3" s="43" t="s">
        <v>5</v>
      </c>
      <c r="G3" s="2"/>
    </row>
    <row r="4" spans="1:7" ht="16.5" thickBot="1">
      <c r="A4" s="49" t="s">
        <v>6</v>
      </c>
      <c r="B4" s="50"/>
      <c r="C4" s="50"/>
      <c r="D4" s="50"/>
      <c r="E4" s="50"/>
      <c r="F4" s="51"/>
      <c r="G4" s="2"/>
    </row>
    <row r="5" spans="1:7" s="1" customFormat="1">
      <c r="A5" s="44"/>
      <c r="B5" s="45" t="s">
        <v>7</v>
      </c>
      <c r="C5" s="46"/>
      <c r="D5" s="47"/>
      <c r="E5" s="47"/>
      <c r="F5" s="48"/>
      <c r="G5" s="2"/>
    </row>
    <row r="6" spans="1:7">
      <c r="A6" s="12">
        <v>1</v>
      </c>
      <c r="B6" s="13" t="s">
        <v>8</v>
      </c>
      <c r="C6" s="12" t="s">
        <v>30</v>
      </c>
      <c r="D6" s="14">
        <v>9</v>
      </c>
      <c r="E6" s="14">
        <v>3500</v>
      </c>
      <c r="F6" s="12">
        <f t="shared" ref="F6:F10" si="0">D6*E6</f>
        <v>31500</v>
      </c>
      <c r="G6" s="2"/>
    </row>
    <row r="7" spans="1:7">
      <c r="A7" s="12">
        <v>2</v>
      </c>
      <c r="B7" s="13" t="s">
        <v>9</v>
      </c>
      <c r="C7" s="12" t="s">
        <v>30</v>
      </c>
      <c r="D7" s="14">
        <v>16</v>
      </c>
      <c r="E7" s="14">
        <v>1500</v>
      </c>
      <c r="F7" s="12">
        <f t="shared" si="0"/>
        <v>24000</v>
      </c>
      <c r="G7" s="2"/>
    </row>
    <row r="8" spans="1:7">
      <c r="A8" s="12">
        <v>3</v>
      </c>
      <c r="B8" s="13" t="s">
        <v>10</v>
      </c>
      <c r="C8" s="12" t="s">
        <v>30</v>
      </c>
      <c r="D8" s="14">
        <v>2</v>
      </c>
      <c r="E8" s="14">
        <v>68000</v>
      </c>
      <c r="F8" s="12">
        <f t="shared" si="0"/>
        <v>136000</v>
      </c>
      <c r="G8" s="2"/>
    </row>
    <row r="9" spans="1:7">
      <c r="A9" s="12">
        <v>4</v>
      </c>
      <c r="B9" s="13" t="s">
        <v>11</v>
      </c>
      <c r="C9" s="12" t="s">
        <v>30</v>
      </c>
      <c r="D9" s="14">
        <v>6</v>
      </c>
      <c r="E9" s="14">
        <v>11500</v>
      </c>
      <c r="F9" s="12">
        <f t="shared" si="0"/>
        <v>69000</v>
      </c>
      <c r="G9" s="2"/>
    </row>
    <row r="10" spans="1:7">
      <c r="A10" s="12">
        <v>5</v>
      </c>
      <c r="B10" s="13" t="s">
        <v>12</v>
      </c>
      <c r="C10" s="12" t="s">
        <v>30</v>
      </c>
      <c r="D10" s="14">
        <v>4</v>
      </c>
      <c r="E10" s="14">
        <v>2500</v>
      </c>
      <c r="F10" s="12">
        <f t="shared" si="0"/>
        <v>10000</v>
      </c>
      <c r="G10" s="2"/>
    </row>
    <row r="11" spans="1:7">
      <c r="A11" s="12"/>
      <c r="B11" s="12"/>
      <c r="C11" s="12"/>
      <c r="D11" s="14"/>
      <c r="E11" s="14"/>
      <c r="F11" s="91">
        <f>F6+F7+F8+F9+F10</f>
        <v>270500</v>
      </c>
      <c r="G11" s="2"/>
    </row>
    <row r="12" spans="1:7">
      <c r="A12" s="12"/>
      <c r="B12" s="39" t="s">
        <v>13</v>
      </c>
      <c r="C12" s="40"/>
      <c r="D12" s="41"/>
      <c r="E12" s="41"/>
      <c r="F12" s="42"/>
      <c r="G12" s="2"/>
    </row>
    <row r="13" spans="1:7">
      <c r="A13" s="12">
        <v>6</v>
      </c>
      <c r="B13" s="13" t="s">
        <v>69</v>
      </c>
      <c r="C13" s="12" t="s">
        <v>30</v>
      </c>
      <c r="D13" s="14">
        <v>29</v>
      </c>
      <c r="E13" s="14">
        <v>600</v>
      </c>
      <c r="F13" s="12">
        <f t="shared" ref="F13:F20" si="1">D13*E13</f>
        <v>17400</v>
      </c>
      <c r="G13" s="2"/>
    </row>
    <row r="14" spans="1:7">
      <c r="A14" s="12">
        <v>7</v>
      </c>
      <c r="B14" s="13" t="s">
        <v>14</v>
      </c>
      <c r="C14" s="12" t="s">
        <v>30</v>
      </c>
      <c r="D14" s="14">
        <v>16</v>
      </c>
      <c r="E14" s="14">
        <v>750</v>
      </c>
      <c r="F14" s="12">
        <f t="shared" si="1"/>
        <v>12000</v>
      </c>
      <c r="G14" s="2"/>
    </row>
    <row r="15" spans="1:7">
      <c r="A15" s="12">
        <v>8</v>
      </c>
      <c r="B15" s="13" t="s">
        <v>15</v>
      </c>
      <c r="C15" s="12" t="s">
        <v>30</v>
      </c>
      <c r="D15" s="14">
        <v>30</v>
      </c>
      <c r="E15" s="14">
        <v>850</v>
      </c>
      <c r="F15" s="12">
        <f t="shared" si="1"/>
        <v>25500</v>
      </c>
      <c r="G15" s="2"/>
    </row>
    <row r="16" spans="1:7">
      <c r="A16" s="12">
        <v>9</v>
      </c>
      <c r="B16" s="13" t="s">
        <v>16</v>
      </c>
      <c r="C16" s="12" t="s">
        <v>30</v>
      </c>
      <c r="D16" s="14">
        <v>13</v>
      </c>
      <c r="E16" s="14">
        <v>650</v>
      </c>
      <c r="F16" s="12">
        <f t="shared" si="1"/>
        <v>8450</v>
      </c>
      <c r="G16" s="2"/>
    </row>
    <row r="17" spans="1:7">
      <c r="A17" s="12">
        <v>10</v>
      </c>
      <c r="B17" s="13" t="s">
        <v>17</v>
      </c>
      <c r="C17" s="12" t="s">
        <v>30</v>
      </c>
      <c r="D17" s="14">
        <v>11</v>
      </c>
      <c r="E17" s="14">
        <v>900</v>
      </c>
      <c r="F17" s="12">
        <f t="shared" si="1"/>
        <v>9900</v>
      </c>
      <c r="G17" s="2"/>
    </row>
    <row r="18" spans="1:7">
      <c r="A18" s="12">
        <v>11</v>
      </c>
      <c r="B18" s="13" t="s">
        <v>18</v>
      </c>
      <c r="C18" s="12" t="s">
        <v>30</v>
      </c>
      <c r="D18" s="14">
        <v>18</v>
      </c>
      <c r="E18" s="14">
        <v>700</v>
      </c>
      <c r="F18" s="12">
        <f t="shared" si="1"/>
        <v>12600</v>
      </c>
      <c r="G18" s="2"/>
    </row>
    <row r="19" spans="1:7">
      <c r="A19" s="12">
        <v>12</v>
      </c>
      <c r="B19" s="13" t="s">
        <v>19</v>
      </c>
      <c r="C19" s="12" t="s">
        <v>30</v>
      </c>
      <c r="D19" s="14">
        <v>34</v>
      </c>
      <c r="E19" s="14">
        <v>850</v>
      </c>
      <c r="F19" s="12">
        <f t="shared" si="1"/>
        <v>28900</v>
      </c>
      <c r="G19" s="2"/>
    </row>
    <row r="20" spans="1:7">
      <c r="A20" s="12">
        <v>13</v>
      </c>
      <c r="B20" s="13" t="s">
        <v>20</v>
      </c>
      <c r="C20" s="12" t="s">
        <v>30</v>
      </c>
      <c r="D20" s="14">
        <v>31</v>
      </c>
      <c r="E20" s="14">
        <v>700</v>
      </c>
      <c r="F20" s="12">
        <f t="shared" si="1"/>
        <v>21700</v>
      </c>
      <c r="G20" s="2"/>
    </row>
    <row r="21" spans="1:7">
      <c r="A21" s="12"/>
      <c r="B21" s="12"/>
      <c r="C21" s="12"/>
      <c r="D21" s="14"/>
      <c r="E21" s="14"/>
      <c r="F21" s="91">
        <f>F13+F14+F15+F16+F17+F18+F19+F20</f>
        <v>136450</v>
      </c>
      <c r="G21" s="2"/>
    </row>
    <row r="22" spans="1:7">
      <c r="A22" s="12"/>
      <c r="B22" s="39" t="s">
        <v>21</v>
      </c>
      <c r="C22" s="40"/>
      <c r="D22" s="41"/>
      <c r="E22" s="41"/>
      <c r="F22" s="42"/>
      <c r="G22" s="2"/>
    </row>
    <row r="23" spans="1:7">
      <c r="A23" s="12"/>
      <c r="B23" s="13" t="s">
        <v>22</v>
      </c>
      <c r="C23" s="12" t="s">
        <v>30</v>
      </c>
      <c r="D23" s="14">
        <v>9</v>
      </c>
      <c r="E23" s="14">
        <v>1500</v>
      </c>
      <c r="F23" s="91">
        <f>D23*E23</f>
        <v>13500</v>
      </c>
      <c r="G23" s="2"/>
    </row>
    <row r="24" spans="1:7">
      <c r="A24" s="12"/>
      <c r="B24" s="12"/>
      <c r="C24" s="12" t="s">
        <v>30</v>
      </c>
      <c r="D24" s="14">
        <f>SUM(D6:D23)</f>
        <v>228</v>
      </c>
      <c r="E24" s="14"/>
      <c r="F24" s="12"/>
      <c r="G24" s="2"/>
    </row>
    <row r="25" spans="1:7" ht="15.75" thickBot="1">
      <c r="A25" s="52"/>
      <c r="B25" s="52"/>
      <c r="C25" s="52"/>
      <c r="D25" s="53" t="s">
        <v>23</v>
      </c>
      <c r="E25" s="53"/>
      <c r="F25" s="54">
        <f>F11+F21+F23</f>
        <v>420450</v>
      </c>
      <c r="G25" s="2"/>
    </row>
    <row r="26" spans="1:7" ht="16.5" thickBot="1">
      <c r="A26" s="58" t="s">
        <v>24</v>
      </c>
      <c r="B26" s="59"/>
      <c r="C26" s="59"/>
      <c r="D26" s="59"/>
      <c r="E26" s="59"/>
      <c r="F26" s="60"/>
      <c r="G26" s="2"/>
    </row>
    <row r="27" spans="1:7" s="1" customFormat="1">
      <c r="A27" s="44">
        <v>14</v>
      </c>
      <c r="B27" s="55" t="s">
        <v>25</v>
      </c>
      <c r="C27" s="56" t="s">
        <v>26</v>
      </c>
      <c r="D27" s="56">
        <v>50</v>
      </c>
      <c r="E27" s="56">
        <v>35</v>
      </c>
      <c r="F27" s="57">
        <f t="shared" ref="F27:F34" si="2">D27*E27</f>
        <v>1750</v>
      </c>
      <c r="G27" s="2"/>
    </row>
    <row r="28" spans="1:7" s="1" customFormat="1">
      <c r="A28" s="12">
        <v>15</v>
      </c>
      <c r="B28" s="13" t="s">
        <v>27</v>
      </c>
      <c r="C28" s="12" t="s">
        <v>28</v>
      </c>
      <c r="D28" s="12">
        <v>1</v>
      </c>
      <c r="E28" s="12">
        <v>2000</v>
      </c>
      <c r="F28" s="16">
        <f t="shared" si="2"/>
        <v>2000</v>
      </c>
      <c r="G28" s="2"/>
    </row>
    <row r="29" spans="1:7" s="1" customFormat="1">
      <c r="A29" s="12">
        <v>16</v>
      </c>
      <c r="B29" s="13" t="s">
        <v>29</v>
      </c>
      <c r="C29" s="12" t="s">
        <v>30</v>
      </c>
      <c r="D29" s="12">
        <v>2</v>
      </c>
      <c r="E29" s="12">
        <v>2800</v>
      </c>
      <c r="F29" s="16">
        <f t="shared" si="2"/>
        <v>5600</v>
      </c>
      <c r="G29" s="2"/>
    </row>
    <row r="30" spans="1:7" s="1" customFormat="1">
      <c r="A30" s="12">
        <v>17</v>
      </c>
      <c r="B30" s="13" t="s">
        <v>31</v>
      </c>
      <c r="C30" s="12" t="s">
        <v>32</v>
      </c>
      <c r="D30" s="12">
        <v>8</v>
      </c>
      <c r="E30" s="12">
        <v>900</v>
      </c>
      <c r="F30" s="16">
        <f t="shared" si="2"/>
        <v>7200</v>
      </c>
      <c r="G30" s="2"/>
    </row>
    <row r="31" spans="1:7" s="1" customFormat="1">
      <c r="A31" s="12">
        <v>18</v>
      </c>
      <c r="B31" s="13" t="s">
        <v>33</v>
      </c>
      <c r="C31" s="12" t="s">
        <v>34</v>
      </c>
      <c r="D31" s="12">
        <v>2045</v>
      </c>
      <c r="E31" s="12">
        <v>7</v>
      </c>
      <c r="F31" s="16">
        <f t="shared" si="2"/>
        <v>14315</v>
      </c>
      <c r="G31" s="2"/>
    </row>
    <row r="32" spans="1:7">
      <c r="A32" s="12">
        <v>19</v>
      </c>
      <c r="B32" s="17" t="s">
        <v>35</v>
      </c>
      <c r="C32" s="18" t="s">
        <v>36</v>
      </c>
      <c r="D32" s="18">
        <v>14</v>
      </c>
      <c r="E32" s="12">
        <v>130</v>
      </c>
      <c r="F32" s="12">
        <v>1820</v>
      </c>
      <c r="G32" s="2"/>
    </row>
    <row r="33" spans="1:7">
      <c r="A33" s="12">
        <v>20</v>
      </c>
      <c r="B33" s="13" t="s">
        <v>37</v>
      </c>
      <c r="C33" s="12" t="s">
        <v>38</v>
      </c>
      <c r="D33" s="12">
        <v>6</v>
      </c>
      <c r="E33" s="12">
        <v>2400</v>
      </c>
      <c r="F33" s="12">
        <f t="shared" si="2"/>
        <v>14400</v>
      </c>
      <c r="G33" s="2"/>
    </row>
    <row r="34" spans="1:7">
      <c r="A34" s="12">
        <v>21</v>
      </c>
      <c r="B34" s="13" t="s">
        <v>39</v>
      </c>
      <c r="C34" s="12" t="s">
        <v>30</v>
      </c>
      <c r="D34" s="12">
        <v>2</v>
      </c>
      <c r="E34" s="12">
        <v>800</v>
      </c>
      <c r="F34" s="12">
        <f t="shared" si="2"/>
        <v>1600</v>
      </c>
      <c r="G34" s="2"/>
    </row>
    <row r="35" spans="1:7" s="1" customFormat="1">
      <c r="A35" s="12"/>
      <c r="B35" s="12"/>
      <c r="C35" s="12"/>
      <c r="D35" s="15" t="s">
        <v>23</v>
      </c>
      <c r="E35" s="15"/>
      <c r="F35" s="19">
        <f>SUM(F27:F34)</f>
        <v>48685</v>
      </c>
      <c r="G35" s="2"/>
    </row>
    <row r="36" spans="1:7" s="1" customFormat="1" ht="15.75" thickBot="1">
      <c r="A36" s="52"/>
      <c r="B36" s="52"/>
      <c r="C36" s="52"/>
      <c r="D36" s="52"/>
      <c r="E36" s="52"/>
      <c r="F36" s="52"/>
      <c r="G36" s="2"/>
    </row>
    <row r="37" spans="1:7" s="1" customFormat="1" ht="16.5" thickBot="1">
      <c r="A37" s="58" t="s">
        <v>40</v>
      </c>
      <c r="B37" s="59"/>
      <c r="C37" s="59"/>
      <c r="D37" s="59"/>
      <c r="E37" s="59"/>
      <c r="F37" s="60"/>
      <c r="G37" s="7"/>
    </row>
    <row r="38" spans="1:7" s="1" customFormat="1">
      <c r="A38" s="56">
        <v>22</v>
      </c>
      <c r="B38" s="71" t="s">
        <v>41</v>
      </c>
      <c r="C38" s="61" t="s">
        <v>38</v>
      </c>
      <c r="D38" s="62">
        <v>6.4</v>
      </c>
      <c r="E38" s="62">
        <v>12000</v>
      </c>
      <c r="F38" s="61">
        <v>76800</v>
      </c>
      <c r="G38" s="2"/>
    </row>
    <row r="39" spans="1:7" ht="28.5">
      <c r="A39" s="20">
        <v>23</v>
      </c>
      <c r="B39" s="21" t="s">
        <v>42</v>
      </c>
      <c r="C39" s="3" t="s">
        <v>43</v>
      </c>
      <c r="D39" s="4">
        <v>1</v>
      </c>
      <c r="E39" s="5">
        <v>70000</v>
      </c>
      <c r="F39" s="6">
        <v>70000</v>
      </c>
    </row>
    <row r="40" spans="1:7" s="1" customFormat="1">
      <c r="A40" s="20"/>
      <c r="B40" s="4"/>
      <c r="C40" s="3"/>
      <c r="D40" s="15" t="s">
        <v>23</v>
      </c>
      <c r="E40" s="15"/>
      <c r="F40" s="22">
        <f>SUM(F38:F39)</f>
        <v>146800</v>
      </c>
    </row>
    <row r="41" spans="1:7" ht="15.75" thickBot="1">
      <c r="A41" s="63"/>
      <c r="B41" s="63"/>
      <c r="C41" s="63"/>
      <c r="D41" s="64"/>
      <c r="E41" s="64"/>
      <c r="F41" s="63"/>
    </row>
    <row r="42" spans="1:7" ht="16.5" thickBot="1">
      <c r="A42" s="68" t="s">
        <v>44</v>
      </c>
      <c r="B42" s="69"/>
      <c r="C42" s="69"/>
      <c r="D42" s="69"/>
      <c r="E42" s="69"/>
      <c r="F42" s="70"/>
    </row>
    <row r="43" spans="1:7">
      <c r="A43" s="65">
        <v>24</v>
      </c>
      <c r="B43" s="66" t="s">
        <v>45</v>
      </c>
      <c r="C43" s="65" t="s">
        <v>46</v>
      </c>
      <c r="D43" s="67">
        <v>2</v>
      </c>
      <c r="E43" s="67">
        <v>21000</v>
      </c>
      <c r="F43" s="65">
        <f>D43*E43</f>
        <v>42000</v>
      </c>
    </row>
    <row r="44" spans="1:7">
      <c r="A44" s="20">
        <v>25</v>
      </c>
      <c r="B44" s="24" t="s">
        <v>47</v>
      </c>
      <c r="C44" s="20" t="s">
        <v>46</v>
      </c>
      <c r="D44" s="23">
        <v>1</v>
      </c>
      <c r="E44" s="25">
        <v>150000</v>
      </c>
      <c r="F44" s="20">
        <f>D44*E44</f>
        <v>150000</v>
      </c>
    </row>
    <row r="45" spans="1:7">
      <c r="A45" s="20">
        <v>26</v>
      </c>
      <c r="B45" s="24" t="s">
        <v>48</v>
      </c>
      <c r="C45" s="20" t="s">
        <v>46</v>
      </c>
      <c r="D45" s="23">
        <v>1</v>
      </c>
      <c r="E45" s="26">
        <v>86000</v>
      </c>
      <c r="F45" s="26">
        <v>86000</v>
      </c>
    </row>
    <row r="46" spans="1:7">
      <c r="A46" s="20">
        <v>27</v>
      </c>
      <c r="B46" s="24" t="s">
        <v>49</v>
      </c>
      <c r="C46" s="20" t="s">
        <v>46</v>
      </c>
      <c r="D46" s="23">
        <v>1</v>
      </c>
      <c r="E46" s="26">
        <v>86000</v>
      </c>
      <c r="F46" s="26">
        <v>86000</v>
      </c>
    </row>
    <row r="47" spans="1:7">
      <c r="A47" s="20">
        <v>28</v>
      </c>
      <c r="B47" s="24" t="s">
        <v>50</v>
      </c>
      <c r="C47" s="20" t="s">
        <v>46</v>
      </c>
      <c r="D47" s="23">
        <v>1</v>
      </c>
      <c r="E47" s="26">
        <v>44000</v>
      </c>
      <c r="F47" s="26">
        <v>44000</v>
      </c>
    </row>
    <row r="48" spans="1:7">
      <c r="A48" s="20">
        <v>29</v>
      </c>
      <c r="B48" s="24" t="s">
        <v>51</v>
      </c>
      <c r="C48" s="20" t="s">
        <v>46</v>
      </c>
      <c r="D48" s="23">
        <v>2</v>
      </c>
      <c r="E48" s="26">
        <v>44000</v>
      </c>
      <c r="F48" s="20">
        <v>88000</v>
      </c>
    </row>
    <row r="49" spans="1:7">
      <c r="A49" s="20">
        <v>30</v>
      </c>
      <c r="B49" s="24" t="s">
        <v>52</v>
      </c>
      <c r="C49" s="20" t="s">
        <v>46</v>
      </c>
      <c r="D49" s="23">
        <v>2</v>
      </c>
      <c r="E49" s="26">
        <v>44000</v>
      </c>
      <c r="F49" s="20">
        <v>88000</v>
      </c>
    </row>
    <row r="50" spans="1:7" s="1" customFormat="1">
      <c r="A50" s="20"/>
      <c r="B50" s="24"/>
      <c r="C50" s="20"/>
      <c r="D50" s="15" t="s">
        <v>23</v>
      </c>
      <c r="E50" s="15"/>
      <c r="F50" s="27">
        <f>SUM(F43:F49)</f>
        <v>584000</v>
      </c>
    </row>
    <row r="51" spans="1:7" ht="15.75" thickBot="1">
      <c r="A51" s="72"/>
      <c r="B51" s="72"/>
      <c r="C51" s="72"/>
      <c r="D51" s="72"/>
      <c r="E51" s="72"/>
      <c r="F51" s="72"/>
    </row>
    <row r="52" spans="1:7" ht="16.5" thickBot="1">
      <c r="A52" s="68" t="s">
        <v>53</v>
      </c>
      <c r="B52" s="69"/>
      <c r="C52" s="69"/>
      <c r="D52" s="69"/>
      <c r="E52" s="69"/>
      <c r="F52" s="70"/>
    </row>
    <row r="53" spans="1:7">
      <c r="A53" s="65">
        <v>31</v>
      </c>
      <c r="B53" s="66" t="s">
        <v>54</v>
      </c>
      <c r="C53" s="65" t="s">
        <v>55</v>
      </c>
      <c r="D53" s="67">
        <v>26</v>
      </c>
      <c r="E53" s="67">
        <v>1300</v>
      </c>
      <c r="F53" s="65">
        <v>33800</v>
      </c>
    </row>
    <row r="54" spans="1:7">
      <c r="A54" s="20">
        <v>32</v>
      </c>
      <c r="B54" s="24" t="s">
        <v>56</v>
      </c>
      <c r="C54" s="20" t="s">
        <v>55</v>
      </c>
      <c r="D54" s="23">
        <v>4</v>
      </c>
      <c r="E54" s="23">
        <v>1300</v>
      </c>
      <c r="F54" s="20">
        <v>5200</v>
      </c>
    </row>
    <row r="55" spans="1:7">
      <c r="A55" s="20">
        <v>33</v>
      </c>
      <c r="B55" s="24" t="s">
        <v>57</v>
      </c>
      <c r="C55" s="20" t="s">
        <v>55</v>
      </c>
      <c r="D55" s="23">
        <v>8</v>
      </c>
      <c r="E55" s="23">
        <v>1300</v>
      </c>
      <c r="F55" s="20">
        <v>10400</v>
      </c>
    </row>
    <row r="56" spans="1:7">
      <c r="A56" s="20">
        <v>34</v>
      </c>
      <c r="B56" s="24" t="s">
        <v>68</v>
      </c>
      <c r="C56" s="20" t="s">
        <v>46</v>
      </c>
      <c r="D56" s="23">
        <v>14</v>
      </c>
      <c r="E56" s="23">
        <v>7500</v>
      </c>
      <c r="F56" s="20">
        <v>105000</v>
      </c>
    </row>
    <row r="57" spans="1:7">
      <c r="A57" s="20">
        <v>35</v>
      </c>
      <c r="B57" s="24" t="s">
        <v>58</v>
      </c>
      <c r="C57" s="20" t="s">
        <v>46</v>
      </c>
      <c r="D57" s="23">
        <v>4</v>
      </c>
      <c r="E57" s="23">
        <v>10000</v>
      </c>
      <c r="F57" s="20">
        <v>40000</v>
      </c>
    </row>
    <row r="58" spans="1:7">
      <c r="A58" s="20">
        <v>36</v>
      </c>
      <c r="B58" s="24" t="s">
        <v>59</v>
      </c>
      <c r="C58" s="20" t="s">
        <v>46</v>
      </c>
      <c r="D58" s="23">
        <v>19</v>
      </c>
      <c r="E58" s="23">
        <v>9000</v>
      </c>
      <c r="F58" s="20">
        <v>9000</v>
      </c>
      <c r="G58" s="8"/>
    </row>
    <row r="59" spans="1:7">
      <c r="A59" s="20"/>
      <c r="B59" s="24"/>
      <c r="C59" s="20"/>
      <c r="D59" s="15" t="s">
        <v>23</v>
      </c>
      <c r="E59" s="15"/>
      <c r="F59" s="27">
        <f>SUM(F53:F58)</f>
        <v>203400</v>
      </c>
      <c r="G59" s="9"/>
    </row>
    <row r="60" spans="1:7" s="1" customFormat="1" ht="15.75" thickBot="1">
      <c r="A60" s="63"/>
      <c r="B60" s="73"/>
      <c r="C60" s="63"/>
      <c r="D60" s="74"/>
      <c r="E60" s="74"/>
      <c r="F60" s="63"/>
      <c r="G60" s="9"/>
    </row>
    <row r="61" spans="1:7" ht="15.75" thickBot="1">
      <c r="A61" s="78" t="s">
        <v>60</v>
      </c>
      <c r="B61" s="79"/>
      <c r="C61" s="79"/>
      <c r="D61" s="79"/>
      <c r="E61" s="79"/>
      <c r="F61" s="80"/>
      <c r="G61" s="8"/>
    </row>
    <row r="62" spans="1:7">
      <c r="A62" s="75">
        <v>37</v>
      </c>
      <c r="B62" s="76" t="s">
        <v>61</v>
      </c>
      <c r="C62" s="75" t="s">
        <v>30</v>
      </c>
      <c r="D62" s="75">
        <v>1</v>
      </c>
      <c r="E62" s="75">
        <v>25000</v>
      </c>
      <c r="F62" s="77">
        <v>25000</v>
      </c>
    </row>
    <row r="63" spans="1:7">
      <c r="A63" s="28">
        <v>38</v>
      </c>
      <c r="B63" s="29" t="s">
        <v>62</v>
      </c>
      <c r="C63" s="28" t="s">
        <v>30</v>
      </c>
      <c r="D63" s="28">
        <v>1</v>
      </c>
      <c r="E63" s="28">
        <v>7200</v>
      </c>
      <c r="F63" s="30">
        <v>7200</v>
      </c>
    </row>
    <row r="64" spans="1:7">
      <c r="A64" s="28">
        <v>39</v>
      </c>
      <c r="B64" s="29" t="s">
        <v>63</v>
      </c>
      <c r="C64" s="28" t="s">
        <v>30</v>
      </c>
      <c r="D64" s="28">
        <v>19</v>
      </c>
      <c r="E64" s="28">
        <v>400</v>
      </c>
      <c r="F64" s="30">
        <v>7600</v>
      </c>
    </row>
    <row r="65" spans="1:6">
      <c r="A65" s="28">
        <v>40</v>
      </c>
      <c r="B65" s="29" t="s">
        <v>64</v>
      </c>
      <c r="C65" s="28" t="s">
        <v>30</v>
      </c>
      <c r="D65" s="28">
        <v>228</v>
      </c>
      <c r="E65" s="28">
        <v>450</v>
      </c>
      <c r="F65" s="30">
        <f>D65*E65</f>
        <v>102600</v>
      </c>
    </row>
    <row r="66" spans="1:6">
      <c r="A66" s="28"/>
      <c r="B66" s="29"/>
      <c r="C66" s="28"/>
      <c r="D66" s="15" t="s">
        <v>23</v>
      </c>
      <c r="E66" s="15"/>
      <c r="F66" s="31">
        <f>SUM(F62:F65)</f>
        <v>142400</v>
      </c>
    </row>
    <row r="67" spans="1:6" ht="15.75" thickBot="1">
      <c r="A67" s="81"/>
      <c r="B67" s="82"/>
      <c r="C67" s="81"/>
      <c r="D67" s="81"/>
      <c r="E67" s="81"/>
      <c r="F67" s="83"/>
    </row>
    <row r="68" spans="1:6" ht="15.75" thickBot="1">
      <c r="A68" s="84" t="s">
        <v>65</v>
      </c>
      <c r="B68" s="85"/>
      <c r="C68" s="85"/>
      <c r="D68" s="85"/>
      <c r="E68" s="85"/>
      <c r="F68" s="86"/>
    </row>
    <row r="69" spans="1:6">
      <c r="A69" s="75">
        <v>41</v>
      </c>
      <c r="B69" s="76" t="s">
        <v>66</v>
      </c>
      <c r="C69" s="75" t="s">
        <v>30</v>
      </c>
      <c r="D69" s="75">
        <v>1</v>
      </c>
      <c r="E69" s="75">
        <v>30000</v>
      </c>
      <c r="F69" s="77">
        <v>30000</v>
      </c>
    </row>
    <row r="70" spans="1:6">
      <c r="A70" s="28">
        <v>42</v>
      </c>
      <c r="B70" s="29" t="s">
        <v>67</v>
      </c>
      <c r="C70" s="28" t="s">
        <v>30</v>
      </c>
      <c r="D70" s="28">
        <v>1</v>
      </c>
      <c r="E70" s="28">
        <v>73000</v>
      </c>
      <c r="F70" s="30">
        <v>73000</v>
      </c>
    </row>
    <row r="71" spans="1:6">
      <c r="A71" s="32"/>
      <c r="B71" s="29"/>
      <c r="C71" s="32"/>
      <c r="D71" s="15" t="s">
        <v>23</v>
      </c>
      <c r="E71" s="15"/>
      <c r="F71" s="31">
        <v>103000</v>
      </c>
    </row>
    <row r="73" spans="1:6">
      <c r="A73" s="87" t="s">
        <v>70</v>
      </c>
      <c r="B73" s="88"/>
      <c r="C73" s="88"/>
      <c r="D73" s="88"/>
      <c r="E73" s="89"/>
      <c r="F73" s="90">
        <f>SUM(F71,F66,F59,F50,F40,F35,F25)</f>
        <v>1648735</v>
      </c>
    </row>
    <row r="74" spans="1:6">
      <c r="A74" s="20"/>
      <c r="B74" s="20"/>
      <c r="C74" s="20"/>
      <c r="D74" s="23"/>
      <c r="E74" s="23"/>
      <c r="F74" s="20"/>
    </row>
    <row r="75" spans="1:6">
      <c r="A75" s="20"/>
      <c r="B75" s="20"/>
      <c r="C75" s="20"/>
      <c r="D75" s="23"/>
      <c r="E75" s="23"/>
      <c r="F75" s="20"/>
    </row>
    <row r="76" spans="1:6">
      <c r="A76" s="20"/>
      <c r="B76" s="20"/>
      <c r="C76" s="20"/>
      <c r="D76" s="23"/>
      <c r="E76" s="23"/>
      <c r="F76" s="20"/>
    </row>
    <row r="77" spans="1:6">
      <c r="A77" s="20"/>
      <c r="B77" s="20"/>
      <c r="C77" s="20"/>
      <c r="D77" s="23"/>
      <c r="E77" s="23"/>
      <c r="F77" s="20"/>
    </row>
    <row r="78" spans="1:6">
      <c r="A78" s="20"/>
      <c r="B78" s="20"/>
      <c r="C78" s="20"/>
      <c r="D78" s="23"/>
      <c r="E78" s="23"/>
      <c r="F78" s="20"/>
    </row>
    <row r="79" spans="1:6">
      <c r="A79" s="20"/>
      <c r="B79" s="20"/>
      <c r="C79" s="20"/>
      <c r="D79" s="23"/>
      <c r="E79" s="23"/>
      <c r="F79" s="20"/>
    </row>
    <row r="80" spans="1:6">
      <c r="A80" s="20"/>
      <c r="B80" s="20"/>
      <c r="C80" s="20"/>
      <c r="D80" s="23"/>
      <c r="E80" s="23"/>
      <c r="F80" s="20"/>
    </row>
    <row r="81" spans="1:6">
      <c r="A81" s="20"/>
      <c r="B81" s="20"/>
      <c r="C81" s="20"/>
      <c r="D81" s="23"/>
      <c r="E81" s="23"/>
      <c r="F81" s="20"/>
    </row>
    <row r="82" spans="1:6">
      <c r="A82" s="20"/>
      <c r="B82" s="20"/>
      <c r="C82" s="20"/>
      <c r="D82" s="23"/>
      <c r="E82" s="23"/>
      <c r="F82" s="20"/>
    </row>
    <row r="83" spans="1:6">
      <c r="A83" s="20"/>
      <c r="B83" s="20"/>
      <c r="C83" s="20"/>
      <c r="D83" s="23"/>
      <c r="E83" s="23"/>
      <c r="F83" s="20"/>
    </row>
    <row r="84" spans="1:6">
      <c r="A84" s="20"/>
      <c r="B84" s="20"/>
      <c r="C84" s="20"/>
      <c r="D84" s="23"/>
      <c r="E84" s="23"/>
      <c r="F84" s="20"/>
    </row>
    <row r="85" spans="1:6">
      <c r="A85" s="20"/>
      <c r="B85" s="20"/>
      <c r="C85" s="20"/>
      <c r="D85" s="23"/>
      <c r="E85" s="25"/>
      <c r="F85" s="34"/>
    </row>
    <row r="86" spans="1:6">
      <c r="A86" s="30"/>
      <c r="B86" s="30"/>
      <c r="C86" s="33"/>
      <c r="D86" s="33"/>
      <c r="E86" s="33"/>
      <c r="F86" s="33"/>
    </row>
    <row r="87" spans="1:6">
      <c r="A87" s="28"/>
      <c r="B87" s="28"/>
      <c r="C87" s="28"/>
      <c r="D87" s="28"/>
      <c r="E87" s="28"/>
      <c r="F87" s="30"/>
    </row>
    <row r="88" spans="1:6">
      <c r="A88" s="28"/>
      <c r="B88" s="28"/>
      <c r="C88" s="28"/>
      <c r="D88" s="28"/>
      <c r="E88" s="28"/>
      <c r="F88" s="30"/>
    </row>
    <row r="89" spans="1:6">
      <c r="A89" s="28"/>
      <c r="B89" s="28"/>
      <c r="C89" s="28"/>
      <c r="D89" s="28"/>
      <c r="E89" s="28"/>
      <c r="F89" s="30"/>
    </row>
    <row r="90" spans="1:6">
      <c r="A90" s="28"/>
      <c r="B90" s="28"/>
      <c r="C90" s="28"/>
      <c r="D90" s="28"/>
      <c r="E90" s="28"/>
      <c r="F90" s="30"/>
    </row>
    <row r="91" spans="1:6">
      <c r="A91" s="28"/>
      <c r="B91" s="28"/>
      <c r="C91" s="28"/>
      <c r="D91" s="28"/>
      <c r="E91" s="28"/>
      <c r="F91" s="30"/>
    </row>
    <row r="92" spans="1:6">
      <c r="A92" s="32"/>
      <c r="B92" s="32"/>
      <c r="C92" s="32"/>
      <c r="D92" s="32"/>
      <c r="E92" s="32"/>
      <c r="F92" s="33"/>
    </row>
    <row r="93" spans="1:6">
      <c r="A93" s="32"/>
      <c r="B93" s="28"/>
      <c r="C93" s="32"/>
      <c r="D93" s="32"/>
      <c r="E93" s="32"/>
      <c r="F93" s="30"/>
    </row>
    <row r="94" spans="1:6">
      <c r="A94" s="28"/>
      <c r="B94" s="32"/>
      <c r="C94" s="32"/>
      <c r="D94" s="32"/>
      <c r="E94" s="32"/>
      <c r="F94" s="33"/>
    </row>
    <row r="95" spans="1:6">
      <c r="A95" s="28"/>
      <c r="B95" s="28"/>
      <c r="C95" s="28"/>
      <c r="D95" s="28"/>
      <c r="E95" s="28"/>
      <c r="F95" s="30"/>
    </row>
    <row r="96" spans="1:6">
      <c r="A96" s="28"/>
      <c r="B96" s="28"/>
      <c r="C96" s="28"/>
      <c r="D96" s="28"/>
      <c r="E96" s="28"/>
      <c r="F96" s="30"/>
    </row>
    <row r="97" spans="1:6">
      <c r="A97" s="32"/>
      <c r="B97" s="28"/>
      <c r="C97" s="32"/>
      <c r="D97" s="32"/>
      <c r="E97" s="32"/>
      <c r="F97" s="30"/>
    </row>
    <row r="125" spans="2:7">
      <c r="B125" s="35"/>
      <c r="C125" s="35"/>
      <c r="D125" s="35"/>
      <c r="E125" s="35"/>
      <c r="F125" s="35"/>
      <c r="G125" s="8"/>
    </row>
    <row r="126" spans="2:7">
      <c r="B126" s="35"/>
      <c r="C126" s="35"/>
      <c r="D126" s="35"/>
      <c r="E126" s="35"/>
      <c r="F126" s="35"/>
      <c r="G126" s="8"/>
    </row>
    <row r="127" spans="2:7">
      <c r="B127" s="36"/>
      <c r="C127" s="36"/>
      <c r="D127" s="36"/>
      <c r="E127" s="37"/>
      <c r="F127" s="37"/>
      <c r="G127" s="10"/>
    </row>
    <row r="128" spans="2:7">
      <c r="B128" s="36"/>
      <c r="C128" s="36"/>
      <c r="D128" s="36"/>
      <c r="E128" s="37"/>
      <c r="F128" s="37"/>
      <c r="G128" s="10"/>
    </row>
    <row r="129" spans="2:7">
      <c r="B129" s="36"/>
      <c r="C129" s="38"/>
      <c r="D129" s="38"/>
      <c r="E129" s="38"/>
      <c r="F129" s="37"/>
      <c r="G129" s="10"/>
    </row>
    <row r="130" spans="2:7">
      <c r="B130" s="36"/>
      <c r="C130" s="36"/>
      <c r="D130" s="36"/>
      <c r="E130" s="37"/>
      <c r="F130" s="37"/>
      <c r="G130" s="10"/>
    </row>
    <row r="131" spans="2:7">
      <c r="B131" s="36"/>
      <c r="C131" s="36"/>
      <c r="D131" s="36"/>
      <c r="E131" s="37"/>
      <c r="F131" s="37"/>
      <c r="G131" s="10"/>
    </row>
    <row r="132" spans="2:7">
      <c r="B132" s="36"/>
      <c r="C132" s="36"/>
      <c r="D132" s="36"/>
      <c r="E132" s="37"/>
      <c r="F132" s="37"/>
      <c r="G132" s="10"/>
    </row>
    <row r="133" spans="2:7">
      <c r="B133" s="36"/>
      <c r="C133" s="36"/>
      <c r="D133" s="36"/>
      <c r="E133" s="37"/>
      <c r="F133" s="37"/>
      <c r="G133" s="10"/>
    </row>
    <row r="134" spans="2:7">
      <c r="B134" s="36"/>
      <c r="C134" s="36"/>
      <c r="D134" s="36"/>
      <c r="E134" s="37"/>
      <c r="F134" s="37"/>
      <c r="G134" s="10"/>
    </row>
    <row r="135" spans="2:7">
      <c r="B135" s="36"/>
      <c r="C135" s="36"/>
      <c r="D135" s="36"/>
      <c r="E135" s="37"/>
      <c r="F135" s="37"/>
      <c r="G135" s="10"/>
    </row>
    <row r="136" spans="2:7">
      <c r="B136" s="36"/>
      <c r="C136" s="36"/>
      <c r="D136" s="36"/>
      <c r="E136" s="37"/>
      <c r="F136" s="37"/>
      <c r="G136" s="10"/>
    </row>
    <row r="137" spans="2:7">
      <c r="B137" s="36"/>
      <c r="C137" s="36"/>
      <c r="D137" s="36"/>
      <c r="E137" s="37"/>
      <c r="F137" s="37"/>
      <c r="G137" s="10"/>
    </row>
    <row r="138" spans="2:7">
      <c r="B138" s="36"/>
      <c r="C138" s="36"/>
      <c r="D138" s="36"/>
      <c r="E138" s="37"/>
      <c r="F138" s="37"/>
      <c r="G138" s="10"/>
    </row>
    <row r="139" spans="2:7">
      <c r="B139" s="36"/>
      <c r="C139" s="36"/>
      <c r="D139" s="36"/>
      <c r="E139" s="37"/>
      <c r="F139" s="37"/>
      <c r="G139" s="10"/>
    </row>
    <row r="140" spans="2:7">
      <c r="B140" s="36"/>
      <c r="C140" s="38"/>
      <c r="D140" s="38"/>
      <c r="E140" s="38"/>
      <c r="F140" s="37"/>
      <c r="G140" s="10"/>
    </row>
    <row r="141" spans="2:7">
      <c r="B141" s="36"/>
      <c r="C141" s="36"/>
      <c r="D141" s="36"/>
      <c r="E141" s="37"/>
      <c r="F141" s="37"/>
      <c r="G141" s="10"/>
    </row>
    <row r="142" spans="2:7">
      <c r="B142" s="35"/>
      <c r="C142" s="35"/>
      <c r="D142" s="35"/>
      <c r="E142" s="35"/>
      <c r="F142" s="35"/>
      <c r="G142" s="8"/>
    </row>
  </sheetData>
  <mergeCells count="18">
    <mergeCell ref="D66:E66"/>
    <mergeCell ref="D71:E71"/>
    <mergeCell ref="A68:F68"/>
    <mergeCell ref="A73:E73"/>
    <mergeCell ref="A52:F52"/>
    <mergeCell ref="D40:E40"/>
    <mergeCell ref="D50:E50"/>
    <mergeCell ref="D59:E59"/>
    <mergeCell ref="A61:F61"/>
    <mergeCell ref="A4:F4"/>
    <mergeCell ref="D25:E25"/>
    <mergeCell ref="A26:F26"/>
    <mergeCell ref="A37:F37"/>
    <mergeCell ref="A42:F42"/>
    <mergeCell ref="D35:E35"/>
    <mergeCell ref="C5:F5"/>
    <mergeCell ref="C12:F12"/>
    <mergeCell ref="C22:F22"/>
  </mergeCells>
  <pageMargins left="0.70078740157480324" right="0.70078740157480324" top="0.75196850393700787" bottom="0.75196850393700787" header="0.3" footer="0.3"/>
  <pageSetup paperSize="9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HomePC</dc:creator>
  <cp:lastModifiedBy>User</cp:lastModifiedBy>
  <cp:revision>7</cp:revision>
  <dcterms:created xsi:type="dcterms:W3CDTF">2023-02-15T12:34:14Z</dcterms:created>
  <dcterms:modified xsi:type="dcterms:W3CDTF">2023-02-15T17:35:16Z</dcterms:modified>
</cp:coreProperties>
</file>