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lia\Desktop\S&amp;L\"/>
    </mc:Choice>
  </mc:AlternateContent>
  <bookViews>
    <workbookView xWindow="0" yWindow="0" windowWidth="23040" windowHeight="9192"/>
  </bookViews>
  <sheets>
    <sheet name="Прайс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35" i="2"/>
  <c r="E30" i="2"/>
  <c r="F29" i="2"/>
  <c r="F28" i="2"/>
  <c r="F27" i="2"/>
  <c r="A26" i="2"/>
  <c r="A27" i="2" s="1"/>
  <c r="A28" i="2" s="1"/>
  <c r="A29" i="2" s="1"/>
  <c r="F25" i="2"/>
  <c r="E22" i="2"/>
  <c r="A19" i="2"/>
  <c r="A20" i="2" s="1"/>
  <c r="A21" i="2" s="1"/>
  <c r="F18" i="2"/>
  <c r="F30" i="2" l="1"/>
  <c r="F22" i="2"/>
  <c r="E6" i="2"/>
  <c r="F4" i="2"/>
  <c r="F6" i="2" l="1"/>
  <c r="A10" i="2" l="1"/>
  <c r="A11" i="2" s="1"/>
  <c r="A12" i="2" s="1"/>
  <c r="A13" i="2" s="1"/>
  <c r="A14" i="2" s="1"/>
  <c r="F10" i="2" l="1"/>
  <c r="F9" i="2"/>
  <c r="E15" i="2"/>
  <c r="F15" i="2" l="1"/>
  <c r="F36" i="2" s="1"/>
</calcChain>
</file>

<file path=xl/sharedStrings.xml><?xml version="1.0" encoding="utf-8"?>
<sst xmlns="http://schemas.openxmlformats.org/spreadsheetml/2006/main" count="51" uniqueCount="40">
  <si>
    <t>Кол-во</t>
  </si>
  <si>
    <t>Сумма</t>
  </si>
  <si>
    <t>ИТОГО:</t>
  </si>
  <si>
    <t>№</t>
  </si>
  <si>
    <t>Итого доп расходы:</t>
  </si>
  <si>
    <t xml:space="preserve">       Дополнительные расходы</t>
  </si>
  <si>
    <t>Расчет стоимости проекта сада "Отражение"</t>
  </si>
  <si>
    <t xml:space="preserve">Наименование </t>
  </si>
  <si>
    <t>Ед изм</t>
  </si>
  <si>
    <t>Цена,руб</t>
  </si>
  <si>
    <t>Устройство дорожек, вкл материал</t>
  </si>
  <si>
    <t>Устройство холма</t>
  </si>
  <si>
    <t>шт</t>
  </si>
  <si>
    <t xml:space="preserve">        Устройство дорожек, холма</t>
  </si>
  <si>
    <t>Устройство водоема</t>
  </si>
  <si>
    <t>Материалы</t>
  </si>
  <si>
    <t>Монтаж конструкции водоема</t>
  </si>
  <si>
    <t>Устройство водопада</t>
  </si>
  <si>
    <t>Инженерное оснащение</t>
  </si>
  <si>
    <t>Камень для декораций</t>
  </si>
  <si>
    <t>Итого устройство водоема:</t>
  </si>
  <si>
    <t>Итого  устройство дорожек, холма</t>
  </si>
  <si>
    <t>Качели садовые с установкой</t>
  </si>
  <si>
    <t>Светильники для водоема</t>
  </si>
  <si>
    <t>Светильники для сада, вкл монтаж</t>
  </si>
  <si>
    <t>EPDM мембрана</t>
  </si>
  <si>
    <t>Итого маф и освещение:</t>
  </si>
  <si>
    <t>Озеленение</t>
  </si>
  <si>
    <t>Ирга канадская</t>
  </si>
  <si>
    <t>Доставка материалов, посадочного материала</t>
  </si>
  <si>
    <t>Транспортные расходы и накладные расходы</t>
  </si>
  <si>
    <t xml:space="preserve">Многолетники и злаки  </t>
  </si>
  <si>
    <t>Водные растения</t>
  </si>
  <si>
    <t>м2</t>
  </si>
  <si>
    <t>компл</t>
  </si>
  <si>
    <t>Шпалера для лиан</t>
  </si>
  <si>
    <t>Мафы и освещение</t>
  </si>
  <si>
    <t>Газон, вкл укладку и подготовку</t>
  </si>
  <si>
    <t>Итого озеленение:</t>
  </si>
  <si>
    <t>Кустарники: кизильник, рябинник рябинолистный,спирея макрофилла, виноград девичий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</si>
</sst>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1"/>
      <color theme="1"/>
      <name val="Calibri Light"/>
      <family val="2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Border="1"/>
    <xf numFmtId="3" fontId="7" fillId="0" borderId="1" xfId="1" applyNumberFormat="1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top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1" fillId="4" borderId="4" xfId="0" applyFont="1" applyFill="1" applyBorder="1"/>
    <xf numFmtId="0" fontId="1" fillId="4" borderId="4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right" vertical="center"/>
    </xf>
    <xf numFmtId="0" fontId="3" fillId="4" borderId="7" xfId="0" applyFont="1" applyFill="1" applyBorder="1" applyAlignment="1">
      <alignment vertical="center"/>
    </xf>
    <xf numFmtId="0" fontId="1" fillId="4" borderId="7" xfId="0" applyFont="1" applyFill="1" applyBorder="1"/>
    <xf numFmtId="0" fontId="8" fillId="4" borderId="7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right" vertical="center" indent="1"/>
    </xf>
    <xf numFmtId="0" fontId="1" fillId="4" borderId="8" xfId="0" applyFont="1" applyFill="1" applyBorder="1" applyAlignment="1">
      <alignment horizontal="right" vertical="center" indent="1"/>
    </xf>
    <xf numFmtId="0" fontId="7" fillId="0" borderId="3" xfId="1" applyNumberFormat="1" applyFont="1" applyFill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/>
    <xf numFmtId="0" fontId="8" fillId="0" borderId="0" xfId="0" applyFont="1"/>
    <xf numFmtId="0" fontId="3" fillId="4" borderId="4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1" fillId="2" borderId="4" xfId="0" applyFont="1" applyFill="1" applyBorder="1"/>
    <xf numFmtId="0" fontId="8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 inden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/>
    <xf numFmtId="1" fontId="10" fillId="2" borderId="13" xfId="1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1" fillId="3" borderId="7" xfId="1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left" vertical="center"/>
    </xf>
    <xf numFmtId="0" fontId="7" fillId="0" borderId="13" xfId="1" applyNumberFormat="1" applyFont="1" applyFill="1" applyBorder="1" applyAlignment="1">
      <alignment horizontal="center" vertical="center" wrapText="1"/>
    </xf>
    <xf numFmtId="0" fontId="7" fillId="0" borderId="10" xfId="1" applyNumberFormat="1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vertical="center"/>
    </xf>
    <xf numFmtId="0" fontId="1" fillId="4" borderId="5" xfId="0" applyFont="1" applyFill="1" applyBorder="1" applyAlignment="1">
      <alignment horizontal="right" vertical="center" indent="1"/>
    </xf>
    <xf numFmtId="0" fontId="1" fillId="4" borderId="15" xfId="0" applyFont="1" applyFill="1" applyBorder="1" applyAlignment="1">
      <alignment horizontal="center" vertical="center"/>
    </xf>
    <xf numFmtId="1" fontId="10" fillId="2" borderId="16" xfId="1" applyNumberFormat="1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10" fillId="2" borderId="17" xfId="1" applyNumberFormat="1" applyFont="1" applyFill="1" applyBorder="1" applyAlignment="1">
      <alignment horizontal="center" vertical="top" wrapText="1"/>
    </xf>
    <xf numFmtId="3" fontId="10" fillId="2" borderId="18" xfId="1" applyNumberFormat="1" applyFont="1" applyFill="1" applyBorder="1" applyAlignment="1">
      <alignment horizontal="right" vertical="top" wrapText="1"/>
    </xf>
    <xf numFmtId="0" fontId="8" fillId="0" borderId="18" xfId="0" applyFont="1" applyFill="1" applyBorder="1"/>
    <xf numFmtId="0" fontId="8" fillId="2" borderId="19" xfId="0" applyFont="1" applyFill="1" applyBorder="1" applyAlignment="1">
      <alignment horizontal="right" indent="1"/>
    </xf>
    <xf numFmtId="0" fontId="12" fillId="0" borderId="0" xfId="0" applyFont="1" applyAlignment="1">
      <alignment horizontal="left" vertical="top"/>
    </xf>
    <xf numFmtId="0" fontId="8" fillId="2" borderId="1" xfId="0" applyFont="1" applyFill="1" applyBorder="1" applyAlignment="1">
      <alignment horizontal="left" vertical="center"/>
    </xf>
    <xf numFmtId="0" fontId="7" fillId="2" borderId="1" xfId="1" applyNumberFormat="1" applyFont="1" applyFill="1" applyBorder="1" applyAlignment="1">
      <alignment horizontal="center" vertical="top" wrapText="1"/>
    </xf>
    <xf numFmtId="3" fontId="7" fillId="2" borderId="1" xfId="1" applyNumberFormat="1" applyFont="1" applyFill="1" applyBorder="1" applyAlignment="1">
      <alignment horizontal="right" vertical="top" wrapText="1"/>
    </xf>
    <xf numFmtId="0" fontId="8" fillId="2" borderId="12" xfId="0" applyFont="1" applyFill="1" applyBorder="1" applyAlignment="1">
      <alignment horizontal="right" indent="1"/>
    </xf>
    <xf numFmtId="0" fontId="8" fillId="0" borderId="2" xfId="0" applyFont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left" vertical="center" indent="2"/>
    </xf>
    <xf numFmtId="0" fontId="3" fillId="4" borderId="4" xfId="0" applyFont="1" applyFill="1" applyBorder="1" applyAlignment="1">
      <alignment horizontal="left" vertical="center" indent="2"/>
    </xf>
    <xf numFmtId="0" fontId="3" fillId="4" borderId="5" xfId="0" applyFont="1" applyFill="1" applyBorder="1" applyAlignment="1">
      <alignment horizontal="left" vertical="center" indent="2"/>
    </xf>
    <xf numFmtId="0" fontId="4" fillId="4" borderId="9" xfId="0" applyFont="1" applyFill="1" applyBorder="1" applyAlignment="1">
      <alignment horizontal="left" vertical="center" indent="2"/>
    </xf>
    <xf numFmtId="0" fontId="4" fillId="4" borderId="7" xfId="0" applyFont="1" applyFill="1" applyBorder="1" applyAlignment="1">
      <alignment horizontal="left" vertical="center" indent="2"/>
    </xf>
    <xf numFmtId="0" fontId="4" fillId="4" borderId="8" xfId="0" applyFont="1" applyFill="1" applyBorder="1" applyAlignment="1">
      <alignment horizontal="left" vertical="center" indent="2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zoomScale="110" zoomScaleNormal="110" workbookViewId="0">
      <selection activeCell="I27" sqref="I27"/>
    </sheetView>
  </sheetViews>
  <sheetFormatPr defaultColWidth="9.109375" defaultRowHeight="13.8" x14ac:dyDescent="0.25"/>
  <cols>
    <col min="1" max="1" width="4.88671875" style="7" customWidth="1"/>
    <col min="2" max="2" width="35.88671875" style="7" customWidth="1"/>
    <col min="3" max="3" width="9.77734375" style="2" customWidth="1"/>
    <col min="4" max="4" width="10.44140625" style="9" customWidth="1"/>
    <col min="5" max="5" width="8.109375" style="6" customWidth="1"/>
    <col min="6" max="6" width="11.77734375" style="8" customWidth="1"/>
    <col min="7" max="16384" width="9.109375" style="1"/>
  </cols>
  <sheetData>
    <row r="1" spans="1:9" ht="18" customHeight="1" thickBot="1" x14ac:dyDescent="0.3">
      <c r="A1" s="10"/>
      <c r="B1" s="60" t="s">
        <v>6</v>
      </c>
      <c r="E1" s="22"/>
    </row>
    <row r="2" spans="1:9" ht="14.4" thickBot="1" x14ac:dyDescent="0.3">
      <c r="A2" s="45" t="s">
        <v>3</v>
      </c>
      <c r="B2" s="45" t="s">
        <v>7</v>
      </c>
      <c r="C2" s="46" t="s">
        <v>8</v>
      </c>
      <c r="D2" s="46" t="s">
        <v>9</v>
      </c>
      <c r="E2" s="45" t="s">
        <v>0</v>
      </c>
      <c r="F2" s="47" t="s">
        <v>1</v>
      </c>
      <c r="H2" s="2"/>
      <c r="I2" s="2"/>
    </row>
    <row r="3" spans="1:9" s="28" customFormat="1" ht="19.2" customHeight="1" thickBot="1" x14ac:dyDescent="0.35">
      <c r="A3" s="70" t="s">
        <v>13</v>
      </c>
      <c r="B3" s="71"/>
      <c r="C3" s="71"/>
      <c r="D3" s="71"/>
      <c r="E3" s="71"/>
      <c r="F3" s="72"/>
    </row>
    <row r="4" spans="1:9" s="29" customFormat="1" ht="15.6" customHeight="1" x14ac:dyDescent="0.25">
      <c r="A4" s="42">
        <v>1</v>
      </c>
      <c r="B4" s="61" t="s">
        <v>10</v>
      </c>
      <c r="C4" s="62" t="s">
        <v>33</v>
      </c>
      <c r="D4" s="63">
        <v>3300</v>
      </c>
      <c r="E4" s="43">
        <v>22</v>
      </c>
      <c r="F4" s="64">
        <f>D4*E4</f>
        <v>72600</v>
      </c>
    </row>
    <row r="5" spans="1:9" s="30" customFormat="1" ht="14.4" thickBot="1" x14ac:dyDescent="0.3">
      <c r="A5" s="44">
        <v>2</v>
      </c>
      <c r="B5" s="65" t="s">
        <v>11</v>
      </c>
      <c r="C5" s="4" t="s">
        <v>12</v>
      </c>
      <c r="D5" s="66">
        <v>27000</v>
      </c>
      <c r="E5" s="40">
        <v>1</v>
      </c>
      <c r="F5" s="64">
        <f>D5*E5</f>
        <v>27000</v>
      </c>
    </row>
    <row r="6" spans="1:9" ht="16.2" customHeight="1" thickBot="1" x14ac:dyDescent="0.3">
      <c r="A6" s="32"/>
      <c r="B6" s="31" t="s">
        <v>21</v>
      </c>
      <c r="C6" s="14"/>
      <c r="D6" s="33"/>
      <c r="E6" s="53">
        <f>SUM(E4:E5)</f>
        <v>23</v>
      </c>
      <c r="F6" s="52">
        <f>SUM(F4:F5)</f>
        <v>99600</v>
      </c>
    </row>
    <row r="7" spans="1:9" ht="9.6" customHeight="1" thickBot="1" x14ac:dyDescent="0.3">
      <c r="A7" s="34"/>
      <c r="B7" s="35"/>
      <c r="C7" s="36"/>
      <c r="D7" s="37"/>
      <c r="E7" s="38"/>
      <c r="F7" s="39"/>
    </row>
    <row r="8" spans="1:9" ht="20.25" customHeight="1" thickBot="1" x14ac:dyDescent="0.3">
      <c r="A8" s="48"/>
      <c r="B8" s="13" t="s">
        <v>14</v>
      </c>
      <c r="C8" s="14"/>
      <c r="D8" s="15"/>
      <c r="E8" s="16"/>
      <c r="F8" s="17"/>
      <c r="H8" s="2"/>
      <c r="I8" s="2"/>
    </row>
    <row r="9" spans="1:9" s="30" customFormat="1" ht="16.8" customHeight="1" x14ac:dyDescent="0.25">
      <c r="A9" s="49">
        <v>1</v>
      </c>
      <c r="B9" s="11" t="s">
        <v>15</v>
      </c>
      <c r="C9" s="40" t="s">
        <v>34</v>
      </c>
      <c r="D9" s="3">
        <v>15000</v>
      </c>
      <c r="E9" s="4">
        <v>1</v>
      </c>
      <c r="F9" s="23">
        <f t="shared" ref="F9:F10" si="0">D9*E9</f>
        <v>15000</v>
      </c>
    </row>
    <row r="10" spans="1:9" s="30" customFormat="1" ht="13.2" x14ac:dyDescent="0.25">
      <c r="A10" s="50">
        <f>A9+1</f>
        <v>2</v>
      </c>
      <c r="B10" s="25" t="s">
        <v>25</v>
      </c>
      <c r="C10" s="40" t="s">
        <v>33</v>
      </c>
      <c r="D10" s="3">
        <v>1400</v>
      </c>
      <c r="E10" s="4">
        <v>36</v>
      </c>
      <c r="F10" s="23">
        <f t="shared" si="0"/>
        <v>50400</v>
      </c>
    </row>
    <row r="11" spans="1:9" s="30" customFormat="1" ht="15.6" customHeight="1" x14ac:dyDescent="0.25">
      <c r="A11" s="50">
        <f>A10+1</f>
        <v>3</v>
      </c>
      <c r="B11" s="25" t="s">
        <v>16</v>
      </c>
      <c r="C11" s="40" t="s">
        <v>12</v>
      </c>
      <c r="D11" s="3">
        <v>47000</v>
      </c>
      <c r="E11" s="4">
        <v>1</v>
      </c>
      <c r="F11" s="23">
        <v>55000</v>
      </c>
    </row>
    <row r="12" spans="1:9" s="30" customFormat="1" ht="15.6" customHeight="1" x14ac:dyDescent="0.25">
      <c r="A12" s="50">
        <f>A11+1</f>
        <v>4</v>
      </c>
      <c r="B12" s="25" t="s">
        <v>17</v>
      </c>
      <c r="C12" s="27" t="s">
        <v>12</v>
      </c>
      <c r="D12" s="3">
        <v>36000</v>
      </c>
      <c r="E12" s="4">
        <v>1</v>
      </c>
      <c r="F12" s="23">
        <v>36000</v>
      </c>
      <c r="H12" s="41"/>
      <c r="I12" s="41"/>
    </row>
    <row r="13" spans="1:9" s="30" customFormat="1" ht="13.2" x14ac:dyDescent="0.25">
      <c r="A13" s="50">
        <f>A12+1</f>
        <v>5</v>
      </c>
      <c r="B13" s="26" t="s">
        <v>18</v>
      </c>
      <c r="C13" s="40" t="s">
        <v>34</v>
      </c>
      <c r="D13" s="3">
        <v>170000</v>
      </c>
      <c r="E13" s="4">
        <v>1</v>
      </c>
      <c r="F13" s="23">
        <v>170000</v>
      </c>
      <c r="H13" s="41"/>
      <c r="I13" s="41"/>
    </row>
    <row r="14" spans="1:9" s="30" customFormat="1" ht="13.8" customHeight="1" thickBot="1" x14ac:dyDescent="0.3">
      <c r="A14" s="50">
        <f>A13+1</f>
        <v>6</v>
      </c>
      <c r="B14" s="5" t="s">
        <v>19</v>
      </c>
      <c r="C14" s="27" t="s">
        <v>34</v>
      </c>
      <c r="D14" s="3">
        <v>76000</v>
      </c>
      <c r="E14" s="40">
        <v>1</v>
      </c>
      <c r="F14" s="23">
        <v>76000</v>
      </c>
    </row>
    <row r="15" spans="1:9" ht="22.2" customHeight="1" thickBot="1" x14ac:dyDescent="0.3">
      <c r="A15" s="51"/>
      <c r="B15" s="18" t="s">
        <v>20</v>
      </c>
      <c r="C15" s="19"/>
      <c r="D15" s="20"/>
      <c r="E15" s="21">
        <f>SUM(E9:E14)</f>
        <v>41</v>
      </c>
      <c r="F15" s="24">
        <f>SUM(F9:F14)</f>
        <v>402400</v>
      </c>
    </row>
    <row r="16" spans="1:9" ht="10.199999999999999" customHeight="1" thickBot="1" x14ac:dyDescent="0.3">
      <c r="C16" s="1"/>
      <c r="D16" s="12"/>
    </row>
    <row r="17" spans="1:9" ht="20.25" customHeight="1" thickBot="1" x14ac:dyDescent="0.3">
      <c r="A17" s="48"/>
      <c r="B17" s="13" t="s">
        <v>36</v>
      </c>
      <c r="C17" s="14"/>
      <c r="D17" s="15"/>
      <c r="E17" s="16"/>
      <c r="F17" s="17"/>
      <c r="H17" s="2"/>
      <c r="I17" s="2"/>
    </row>
    <row r="18" spans="1:9" s="30" customFormat="1" ht="16.8" customHeight="1" x14ac:dyDescent="0.25">
      <c r="A18" s="49">
        <v>1</v>
      </c>
      <c r="B18" s="11" t="s">
        <v>22</v>
      </c>
      <c r="C18" s="40" t="s">
        <v>12</v>
      </c>
      <c r="D18" s="3">
        <v>170000</v>
      </c>
      <c r="E18" s="4">
        <v>1</v>
      </c>
      <c r="F18" s="23">
        <f t="shared" ref="F18" si="1">D18*E18</f>
        <v>170000</v>
      </c>
    </row>
    <row r="19" spans="1:9" s="30" customFormat="1" ht="13.2" x14ac:dyDescent="0.25">
      <c r="A19" s="50">
        <f>A18+1</f>
        <v>2</v>
      </c>
      <c r="B19" s="25" t="s">
        <v>35</v>
      </c>
      <c r="C19" s="40" t="s">
        <v>12</v>
      </c>
      <c r="D19" s="3">
        <v>25000</v>
      </c>
      <c r="E19" s="4">
        <v>1</v>
      </c>
      <c r="F19" s="23">
        <v>25000</v>
      </c>
    </row>
    <row r="20" spans="1:9" s="30" customFormat="1" ht="13.2" x14ac:dyDescent="0.25">
      <c r="A20" s="50">
        <f>A19+1</f>
        <v>3</v>
      </c>
      <c r="B20" s="25" t="s">
        <v>23</v>
      </c>
      <c r="C20" s="40" t="s">
        <v>34</v>
      </c>
      <c r="D20" s="3">
        <v>17000</v>
      </c>
      <c r="E20" s="4">
        <v>1</v>
      </c>
      <c r="F20" s="23">
        <v>17000</v>
      </c>
    </row>
    <row r="21" spans="1:9" s="30" customFormat="1" ht="15.6" customHeight="1" thickBot="1" x14ac:dyDescent="0.3">
      <c r="A21" s="50">
        <f>A20+1</f>
        <v>4</v>
      </c>
      <c r="B21" s="25" t="s">
        <v>24</v>
      </c>
      <c r="C21" s="27" t="s">
        <v>34</v>
      </c>
      <c r="D21" s="3">
        <v>56000</v>
      </c>
      <c r="E21" s="4">
        <v>1</v>
      </c>
      <c r="F21" s="23">
        <v>56000</v>
      </c>
    </row>
    <row r="22" spans="1:9" ht="22.2" customHeight="1" thickBot="1" x14ac:dyDescent="0.3">
      <c r="A22" s="51"/>
      <c r="B22" s="18" t="s">
        <v>26</v>
      </c>
      <c r="C22" s="19"/>
      <c r="D22" s="20"/>
      <c r="E22" s="21">
        <f>SUM(E18:E21)</f>
        <v>4</v>
      </c>
      <c r="F22" s="24">
        <f>SUM(F18:F21)</f>
        <v>268000</v>
      </c>
    </row>
    <row r="23" spans="1:9" ht="10.199999999999999" customHeight="1" thickBot="1" x14ac:dyDescent="0.3">
      <c r="C23" s="1"/>
      <c r="D23" s="12"/>
    </row>
    <row r="24" spans="1:9" ht="20.25" customHeight="1" thickBot="1" x14ac:dyDescent="0.3">
      <c r="A24" s="48"/>
      <c r="B24" s="13" t="s">
        <v>27</v>
      </c>
      <c r="C24" s="14"/>
      <c r="D24" s="15"/>
      <c r="E24" s="16"/>
      <c r="F24" s="17"/>
      <c r="H24" s="2"/>
      <c r="I24" s="2"/>
    </row>
    <row r="25" spans="1:9" s="30" customFormat="1" ht="16.8" customHeight="1" x14ac:dyDescent="0.25">
      <c r="A25" s="49">
        <v>1</v>
      </c>
      <c r="B25" s="11" t="s">
        <v>28</v>
      </c>
      <c r="C25" s="40"/>
      <c r="D25" s="3">
        <v>60000</v>
      </c>
      <c r="E25" s="4">
        <v>2</v>
      </c>
      <c r="F25" s="23">
        <f t="shared" ref="F25:F29" si="2">D25*E25</f>
        <v>120000</v>
      </c>
    </row>
    <row r="26" spans="1:9" s="30" customFormat="1" ht="39.6" x14ac:dyDescent="0.25">
      <c r="A26" s="50">
        <f>A25+1</f>
        <v>2</v>
      </c>
      <c r="B26" s="25" t="s">
        <v>39</v>
      </c>
      <c r="C26" s="40"/>
      <c r="D26" s="3"/>
      <c r="E26" s="4"/>
      <c r="F26" s="23">
        <v>121000</v>
      </c>
    </row>
    <row r="27" spans="1:9" s="30" customFormat="1" ht="15.6" customHeight="1" x14ac:dyDescent="0.25">
      <c r="A27" s="50">
        <f>A26+1</f>
        <v>3</v>
      </c>
      <c r="B27" s="25" t="s">
        <v>31</v>
      </c>
      <c r="C27" s="27" t="s">
        <v>33</v>
      </c>
      <c r="D27" s="3">
        <v>6400</v>
      </c>
      <c r="E27" s="4">
        <v>15</v>
      </c>
      <c r="F27" s="23">
        <f t="shared" si="2"/>
        <v>96000</v>
      </c>
    </row>
    <row r="28" spans="1:9" s="30" customFormat="1" ht="15.6" customHeight="1" x14ac:dyDescent="0.25">
      <c r="A28" s="50">
        <f>A27+1</f>
        <v>4</v>
      </c>
      <c r="B28" s="26" t="s">
        <v>32</v>
      </c>
      <c r="C28" s="40"/>
      <c r="D28" s="3">
        <v>36000</v>
      </c>
      <c r="E28" s="4">
        <v>1</v>
      </c>
      <c r="F28" s="23">
        <f t="shared" si="2"/>
        <v>36000</v>
      </c>
      <c r="H28" s="41"/>
      <c r="I28" s="41"/>
    </row>
    <row r="29" spans="1:9" s="30" customFormat="1" thickBot="1" x14ac:dyDescent="0.3">
      <c r="A29" s="50">
        <f>A28+1</f>
        <v>5</v>
      </c>
      <c r="B29" s="5" t="s">
        <v>37</v>
      </c>
      <c r="C29" s="27" t="s">
        <v>33</v>
      </c>
      <c r="D29" s="3">
        <v>370</v>
      </c>
      <c r="E29" s="40">
        <v>50</v>
      </c>
      <c r="F29" s="23">
        <f t="shared" si="2"/>
        <v>18500</v>
      </c>
      <c r="H29" s="41"/>
      <c r="I29" s="41"/>
    </row>
    <row r="30" spans="1:9" ht="22.2" customHeight="1" thickBot="1" x14ac:dyDescent="0.3">
      <c r="A30" s="51"/>
      <c r="B30" s="18" t="s">
        <v>38</v>
      </c>
      <c r="C30" s="19"/>
      <c r="D30" s="20"/>
      <c r="E30" s="21">
        <f>SUM(E25:E29)</f>
        <v>68</v>
      </c>
      <c r="F30" s="24">
        <f>SUM(F25:F29)</f>
        <v>391500</v>
      </c>
    </row>
    <row r="31" spans="1:9" ht="14.4" thickBot="1" x14ac:dyDescent="0.3">
      <c r="C31" s="1"/>
      <c r="D31" s="12"/>
    </row>
    <row r="32" spans="1:9" s="28" customFormat="1" ht="17.399999999999999" customHeight="1" thickBot="1" x14ac:dyDescent="0.35">
      <c r="A32" s="67" t="s">
        <v>5</v>
      </c>
      <c r="B32" s="68"/>
      <c r="C32" s="68"/>
      <c r="D32" s="68"/>
      <c r="E32" s="68"/>
      <c r="F32" s="69"/>
    </row>
    <row r="33" spans="1:6" s="29" customFormat="1" ht="29.4" customHeight="1" thickBot="1" x14ac:dyDescent="0.3">
      <c r="A33" s="54"/>
      <c r="B33" s="55" t="s">
        <v>29</v>
      </c>
      <c r="C33" s="56"/>
      <c r="D33" s="57"/>
      <c r="E33" s="58"/>
      <c r="F33" s="59">
        <v>85000</v>
      </c>
    </row>
    <row r="34" spans="1:6" s="29" customFormat="1" ht="29.4" customHeight="1" thickBot="1" x14ac:dyDescent="0.3">
      <c r="A34" s="54"/>
      <c r="B34" s="55" t="s">
        <v>30</v>
      </c>
      <c r="C34" s="56"/>
      <c r="D34" s="57"/>
      <c r="E34" s="58"/>
      <c r="F34" s="59">
        <v>30000</v>
      </c>
    </row>
    <row r="35" spans="1:6" ht="16.2" customHeight="1" thickBot="1" x14ac:dyDescent="0.3">
      <c r="A35" s="32"/>
      <c r="B35" s="31" t="s">
        <v>4</v>
      </c>
      <c r="C35" s="14"/>
      <c r="D35" s="33"/>
      <c r="E35" s="53"/>
      <c r="F35" s="52">
        <f>SUM(F33:F34)</f>
        <v>115000</v>
      </c>
    </row>
    <row r="36" spans="1:6" ht="16.2" customHeight="1" thickBot="1" x14ac:dyDescent="0.3">
      <c r="A36" s="32"/>
      <c r="B36" s="31" t="s">
        <v>2</v>
      </c>
      <c r="C36" s="14"/>
      <c r="D36" s="33"/>
      <c r="E36" s="53"/>
      <c r="F36" s="52">
        <f>F6+F15+F22+F30+F35</f>
        <v>1276500</v>
      </c>
    </row>
  </sheetData>
  <sortState ref="B16:F32">
    <sortCondition ref="B15"/>
  </sortState>
  <mergeCells count="2">
    <mergeCell ref="A32:F3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Прайс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kissul</dc:creator>
  <cp:lastModifiedBy>Yulia Kisileva</cp:lastModifiedBy>
  <cp:lastPrinted>2022-08-06T18:51:14Z</cp:lastPrinted>
  <dcterms:created xsi:type="dcterms:W3CDTF">2019-09-10T08:02:11Z</dcterms:created>
  <dcterms:modified xsi:type="dcterms:W3CDTF">2023-02-15T20:07:16Z</dcterms:modified>
</cp:coreProperties>
</file>