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67FF27BD-D036-44B7-8338-EB8645655E8D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45" i="1" l="1"/>
  <c r="F19" i="1"/>
  <c r="F20" i="1"/>
  <c r="F21" i="1"/>
  <c r="F22" i="1"/>
  <c r="F18" i="1"/>
  <c r="F36" i="1"/>
  <c r="F35" i="1"/>
  <c r="F34" i="1"/>
  <c r="F31" i="1"/>
  <c r="F27" i="1"/>
  <c r="F28" i="1"/>
  <c r="F29" i="1"/>
  <c r="F30" i="1"/>
  <c r="F26" i="1"/>
  <c r="F5" i="1"/>
  <c r="F6" i="1"/>
  <c r="F7" i="1"/>
  <c r="F8" i="1"/>
  <c r="F12" i="1"/>
  <c r="F13" i="1"/>
  <c r="F43" i="1"/>
  <c r="F10" i="1" l="1"/>
  <c r="F11" i="1"/>
  <c r="F14" i="1"/>
  <c r="F9" i="1"/>
  <c r="F4" i="1"/>
  <c r="F23" i="1" l="1"/>
  <c r="F15" i="1"/>
</calcChain>
</file>

<file path=xl/sharedStrings.xml><?xml version="1.0" encoding="utf-8"?>
<sst xmlns="http://schemas.openxmlformats.org/spreadsheetml/2006/main" count="77" uniqueCount="58">
  <si>
    <t>Посадочный материал</t>
  </si>
  <si>
    <t>Латинское название</t>
  </si>
  <si>
    <t>Площадь, м²</t>
  </si>
  <si>
    <t>Цена ед., руб.</t>
  </si>
  <si>
    <t>Итого по разделу</t>
  </si>
  <si>
    <t>Конструкции и МАФ</t>
  </si>
  <si>
    <t>Материалы</t>
  </si>
  <si>
    <t>Грунты и прочие строительные материалы</t>
  </si>
  <si>
    <t>Функциональное и декоративное освещение сада</t>
  </si>
  <si>
    <t>Устройство</t>
  </si>
  <si>
    <t>Наименование</t>
  </si>
  <si>
    <t xml:space="preserve">Сумма, руб. </t>
  </si>
  <si>
    <t>Наименование растений</t>
  </si>
  <si>
    <t>Монтаж выставочного сада</t>
  </si>
  <si>
    <t>Транспортные расходы</t>
  </si>
  <si>
    <t>Накладные расходы</t>
  </si>
  <si>
    <t>Демонтаж выставочного сада</t>
  </si>
  <si>
    <t xml:space="preserve">Работы по устройству сада </t>
  </si>
  <si>
    <t>Итого стоимость (сумма) проекта, руб</t>
  </si>
  <si>
    <t>Фонтан малый</t>
  </si>
  <si>
    <t>Скамья металлическая</t>
  </si>
  <si>
    <t xml:space="preserve">Скамья деревянная </t>
  </si>
  <si>
    <t>Фонтан большой</t>
  </si>
  <si>
    <t>Ограничитель металлический</t>
  </si>
  <si>
    <t>Ваточника клубненосный</t>
  </si>
  <si>
    <t>Гайлардия остистая</t>
  </si>
  <si>
    <t>Лапчатка непальская</t>
  </si>
  <si>
    <t>Горечавка китайская украшенная</t>
  </si>
  <si>
    <t>Перовския лебедолистная</t>
  </si>
  <si>
    <t>Сеслерия осенняя</t>
  </si>
  <si>
    <t>Котовник Фассена</t>
  </si>
  <si>
    <t>Боярышник обыкновенный</t>
  </si>
  <si>
    <t>Аралия маньчжурская высокая</t>
  </si>
  <si>
    <t>Стриженный кустарник Кизильник блестящий</t>
  </si>
  <si>
    <t>Стриженный кустарник Пузыреплодник калинолистный</t>
  </si>
  <si>
    <t>Кол-во, шт.</t>
  </si>
  <si>
    <r>
      <t>Площадь, м</t>
    </r>
    <r>
      <rPr>
        <b/>
        <sz val="12"/>
        <color rgb="FF000000"/>
        <rFont val="Times New Roman"/>
        <family val="1"/>
        <charset val="204"/>
      </rPr>
      <t>²</t>
    </r>
  </si>
  <si>
    <t>Сметный расчет изготовления сада "Рождение нового из старого" ( S - 50 кв. м.)</t>
  </si>
  <si>
    <t>Светильник малый</t>
  </si>
  <si>
    <t>Светильник большой</t>
  </si>
  <si>
    <t>Грунт плодородный</t>
  </si>
  <si>
    <t>Мульча (сосновая щепа)</t>
  </si>
  <si>
    <t>Фигурные гранитные плиты</t>
  </si>
  <si>
    <t>Блоки бетонные для мощения</t>
  </si>
  <si>
    <t>Бетонный бордюр</t>
  </si>
  <si>
    <t>Монтаж фонтанов</t>
  </si>
  <si>
    <t>Asclepias tuberosa</t>
  </si>
  <si>
    <t>Gaillardia aristate - Burgunder</t>
  </si>
  <si>
    <t>Potentilla nepalensis</t>
  </si>
  <si>
    <t>Gentiana sino-omata</t>
  </si>
  <si>
    <t>Perovskia atriplicifolia</t>
  </si>
  <si>
    <t>Sesleria autumnalis</t>
  </si>
  <si>
    <t>Nepeta faassenii Kit cat</t>
  </si>
  <si>
    <t>Crataegus laevigata</t>
  </si>
  <si>
    <t>Aralia mandshirica</t>
  </si>
  <si>
    <t>Cotoneaster lucidus</t>
  </si>
  <si>
    <t>Physocarpus opulifolius Dart s gold</t>
  </si>
  <si>
    <t>Для наружного использования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</si>
</sst>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horizontal="center"/>
    </xf>
    <xf numFmtId="0" fontId="2" fillId="0" borderId="0"/>
  </cellStyleXfs>
  <cellXfs count="82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/>
    <xf numFmtId="164" fontId="3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164" fontId="6" fillId="0" borderId="6" xfId="0" applyNumberFormat="1" applyFont="1" applyBorder="1"/>
    <xf numFmtId="164" fontId="4" fillId="0" borderId="6" xfId="0" applyNumberFormat="1" applyFont="1" applyBorder="1" applyAlignment="1">
      <alignment horizontal="right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vertical="top"/>
    </xf>
    <xf numFmtId="0" fontId="5" fillId="0" borderId="0" xfId="1" applyFont="1" applyAlignment="1">
      <alignment horizontal="left"/>
    </xf>
    <xf numFmtId="0" fontId="7" fillId="0" borderId="0" xfId="2" applyFont="1" applyAlignment="1">
      <alignment horizontal="left" vertical="center"/>
    </xf>
    <xf numFmtId="0" fontId="7" fillId="0" borderId="1" xfId="2" applyFont="1" applyBorder="1" applyAlignment="1">
      <alignment horizontal="left" vertical="top"/>
    </xf>
    <xf numFmtId="0" fontId="5" fillId="0" borderId="1" xfId="1" applyFont="1" applyBorder="1" applyAlignment="1">
      <alignment horizontal="left"/>
    </xf>
    <xf numFmtId="0" fontId="7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7" fillId="0" borderId="3" xfId="2" applyFont="1" applyBorder="1" applyAlignment="1">
      <alignment horizontal="left" vertical="top"/>
    </xf>
    <xf numFmtId="0" fontId="5" fillId="0" borderId="3" xfId="1" applyFont="1" applyBorder="1" applyAlignment="1">
      <alignment horizontal="left"/>
    </xf>
    <xf numFmtId="0" fontId="7" fillId="0" borderId="3" xfId="2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5" xfId="2" applyFont="1" applyBorder="1" applyAlignment="1">
      <alignment horizontal="left" vertical="top"/>
    </xf>
    <xf numFmtId="0" fontId="8" fillId="0" borderId="5" xfId="1" applyFont="1" applyBorder="1" applyAlignment="1">
      <alignment horizontal="left"/>
    </xf>
    <xf numFmtId="0" fontId="4" fillId="0" borderId="5" xfId="2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9" xfId="2" applyFont="1" applyBorder="1" applyAlignment="1">
      <alignment horizontal="left"/>
    </xf>
    <xf numFmtId="0" fontId="12" fillId="0" borderId="0" xfId="0" applyFont="1"/>
    <xf numFmtId="0" fontId="3" fillId="0" borderId="0" xfId="0" applyFont="1" applyAlignment="1">
      <alignment horizontal="left" wrapText="1"/>
    </xf>
    <xf numFmtId="0" fontId="13" fillId="0" borderId="1" xfId="0" applyFont="1" applyBorder="1" applyAlignment="1">
      <alignment horizontal="left"/>
    </xf>
    <xf numFmtId="0" fontId="3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9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9" fillId="6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  <xf numFmtId="0" fontId="5" fillId="6" borderId="0" xfId="1" applyFont="1" applyFill="1" applyAlignment="1">
      <alignment horizontal="left" vertical="center"/>
    </xf>
    <xf numFmtId="0" fontId="6" fillId="7" borderId="1" xfId="0" applyFont="1" applyFill="1" applyBorder="1" applyAlignment="1">
      <alignment horizontal="left"/>
    </xf>
    <xf numFmtId="0" fontId="8" fillId="7" borderId="1" xfId="1" applyFont="1" applyFill="1" applyBorder="1" applyAlignment="1">
      <alignment horizontal="left" vertical="center"/>
    </xf>
    <xf numFmtId="0" fontId="9" fillId="8" borderId="0" xfId="2" applyFont="1" applyFill="1" applyAlignment="1">
      <alignment horizontal="left"/>
    </xf>
    <xf numFmtId="0" fontId="7" fillId="8" borderId="0" xfId="2" applyFont="1" applyFill="1" applyAlignment="1">
      <alignment horizontal="left" vertical="top"/>
    </xf>
    <xf numFmtId="0" fontId="5" fillId="8" borderId="0" xfId="1" applyFont="1" applyFill="1" applyAlignment="1">
      <alignment horizontal="left"/>
    </xf>
    <xf numFmtId="0" fontId="7" fillId="8" borderId="0" xfId="2" applyFont="1" applyFill="1" applyAlignment="1">
      <alignment horizontal="left" vertical="center"/>
    </xf>
    <xf numFmtId="0" fontId="3" fillId="8" borderId="0" xfId="0" applyFont="1" applyFill="1" applyAlignment="1">
      <alignment horizontal="left"/>
    </xf>
    <xf numFmtId="0" fontId="6" fillId="5" borderId="1" xfId="0" applyFont="1" applyFill="1" applyBorder="1" applyAlignment="1">
      <alignment horizontal="left"/>
    </xf>
    <xf numFmtId="0" fontId="4" fillId="5" borderId="1" xfId="2" applyFont="1" applyFill="1" applyBorder="1" applyAlignment="1">
      <alignment horizontal="left" vertical="top"/>
    </xf>
    <xf numFmtId="0" fontId="8" fillId="5" borderId="1" xfId="1" applyFont="1" applyFill="1" applyBorder="1" applyAlignment="1">
      <alignment horizontal="left"/>
    </xf>
    <xf numFmtId="0" fontId="4" fillId="5" borderId="1" xfId="2" applyFont="1" applyFill="1" applyBorder="1" applyAlignment="1">
      <alignment horizontal="left" vertical="center"/>
    </xf>
    <xf numFmtId="0" fontId="9" fillId="9" borderId="1" xfId="2" applyFont="1" applyFill="1" applyBorder="1" applyAlignment="1">
      <alignment horizontal="left"/>
    </xf>
    <xf numFmtId="0" fontId="7" fillId="9" borderId="1" xfId="2" applyFont="1" applyFill="1" applyBorder="1" applyAlignment="1">
      <alignment horizontal="left" vertical="top"/>
    </xf>
    <xf numFmtId="0" fontId="5" fillId="9" borderId="1" xfId="1" applyFont="1" applyFill="1" applyBorder="1" applyAlignment="1">
      <alignment horizontal="left"/>
    </xf>
    <xf numFmtId="0" fontId="7" fillId="9" borderId="1" xfId="2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9" fillId="2" borderId="4" xfId="2" applyFont="1" applyFill="1" applyBorder="1" applyAlignment="1">
      <alignment horizontal="left"/>
    </xf>
    <xf numFmtId="0" fontId="10" fillId="2" borderId="5" xfId="2" applyFont="1" applyFill="1" applyBorder="1" applyAlignment="1">
      <alignment horizontal="left" vertical="top"/>
    </xf>
    <xf numFmtId="0" fontId="11" fillId="2" borderId="5" xfId="1" applyFont="1" applyFill="1" applyBorder="1" applyAlignment="1">
      <alignment horizontal="left"/>
    </xf>
    <xf numFmtId="0" fontId="10" fillId="2" borderId="5" xfId="2" applyFont="1" applyFill="1" applyBorder="1" applyAlignment="1">
      <alignment horizontal="left" vertical="center"/>
    </xf>
    <xf numFmtId="164" fontId="10" fillId="2" borderId="5" xfId="0" applyNumberFormat="1" applyFont="1" applyFill="1" applyBorder="1" applyAlignment="1">
      <alignment horizontal="left"/>
    </xf>
    <xf numFmtId="164" fontId="9" fillId="2" borderId="6" xfId="0" applyNumberFormat="1" applyFont="1" applyFill="1" applyBorder="1" applyAlignment="1">
      <alignment horizontal="right"/>
    </xf>
    <xf numFmtId="0" fontId="14" fillId="10" borderId="0" xfId="0" applyFont="1" applyFill="1"/>
    <xf numFmtId="0" fontId="3" fillId="10" borderId="0" xfId="0" applyFont="1" applyFill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4" xfId="2" applyFont="1" applyBorder="1" applyAlignment="1">
      <alignment horizontal="left"/>
    </xf>
    <xf numFmtId="0" fontId="4" fillId="0" borderId="5" xfId="2" applyFont="1" applyBorder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4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topLeftCell="A34" workbookViewId="0">
      <selection activeCell="H47" sqref="H47"/>
    </sheetView>
  </sheetViews>
  <sheetFormatPr defaultColWidth="9.15625" defaultRowHeight="15.3" x14ac:dyDescent="0.55000000000000004"/>
  <cols>
    <col min="1" max="1" width="47.89453125" style="4" customWidth="1"/>
    <col min="2" max="2" width="32.26171875" style="4" customWidth="1"/>
    <col min="3" max="3" width="14.9453125" style="4" customWidth="1"/>
    <col min="4" max="4" width="15.41796875" style="4" customWidth="1"/>
    <col min="5" max="5" width="15.15625" style="4" customWidth="1"/>
    <col min="6" max="6" width="13.9453125" style="4" customWidth="1"/>
    <col min="7" max="16384" width="9.15625" style="4"/>
  </cols>
  <sheetData>
    <row r="1" spans="1:6" ht="19.8" x14ac:dyDescent="0.65">
      <c r="A1" s="70" t="s">
        <v>37</v>
      </c>
      <c r="B1" s="71"/>
      <c r="C1" s="71"/>
      <c r="D1" s="71"/>
      <c r="E1" s="71"/>
      <c r="F1" s="71"/>
    </row>
    <row r="2" spans="1:6" ht="18.899999999999999" customHeight="1" x14ac:dyDescent="0.55000000000000004">
      <c r="A2" s="42" t="s">
        <v>0</v>
      </c>
      <c r="B2" s="43"/>
      <c r="C2" s="43"/>
      <c r="D2" s="43"/>
      <c r="E2" s="43"/>
      <c r="F2" s="43"/>
    </row>
    <row r="3" spans="1:6" ht="18" customHeight="1" x14ac:dyDescent="0.55000000000000004">
      <c r="A3" s="40" t="s">
        <v>12</v>
      </c>
      <c r="B3" s="41" t="s">
        <v>1</v>
      </c>
      <c r="C3" s="41" t="s">
        <v>2</v>
      </c>
      <c r="D3" s="41" t="s">
        <v>35</v>
      </c>
      <c r="E3" s="41" t="s">
        <v>3</v>
      </c>
      <c r="F3" s="41" t="s">
        <v>11</v>
      </c>
    </row>
    <row r="4" spans="1:6" x14ac:dyDescent="0.55000000000000004">
      <c r="A4" s="1" t="s">
        <v>24</v>
      </c>
      <c r="B4" s="7" t="s">
        <v>46</v>
      </c>
      <c r="C4" s="6"/>
      <c r="D4" s="72">
        <v>24</v>
      </c>
      <c r="E4" s="8">
        <v>1100</v>
      </c>
      <c r="F4" s="8">
        <f>D4*E4</f>
        <v>26400</v>
      </c>
    </row>
    <row r="5" spans="1:6" x14ac:dyDescent="0.55000000000000004">
      <c r="A5" s="1" t="s">
        <v>25</v>
      </c>
      <c r="B5" s="7" t="s">
        <v>47</v>
      </c>
      <c r="C5" s="6"/>
      <c r="D5" s="72">
        <v>18</v>
      </c>
      <c r="E5" s="8">
        <v>1800</v>
      </c>
      <c r="F5" s="8">
        <f t="shared" ref="F5:F8" si="0">D5*E5</f>
        <v>32400</v>
      </c>
    </row>
    <row r="6" spans="1:6" x14ac:dyDescent="0.55000000000000004">
      <c r="A6" s="1" t="s">
        <v>26</v>
      </c>
      <c r="B6" s="7" t="s">
        <v>48</v>
      </c>
      <c r="C6" s="6"/>
      <c r="D6" s="72">
        <v>16</v>
      </c>
      <c r="E6" s="8">
        <v>900</v>
      </c>
      <c r="F6" s="8">
        <f t="shared" si="0"/>
        <v>14400</v>
      </c>
    </row>
    <row r="7" spans="1:6" x14ac:dyDescent="0.55000000000000004">
      <c r="A7" s="1" t="s">
        <v>27</v>
      </c>
      <c r="B7" s="7" t="s">
        <v>49</v>
      </c>
      <c r="C7" s="6"/>
      <c r="D7" s="72">
        <v>12</v>
      </c>
      <c r="E7" s="8">
        <v>1460</v>
      </c>
      <c r="F7" s="8">
        <f t="shared" si="0"/>
        <v>17520</v>
      </c>
    </row>
    <row r="8" spans="1:6" x14ac:dyDescent="0.55000000000000004">
      <c r="A8" s="1" t="s">
        <v>28</v>
      </c>
      <c r="B8" s="7" t="s">
        <v>50</v>
      </c>
      <c r="C8" s="6"/>
      <c r="D8" s="72">
        <v>8</v>
      </c>
      <c r="E8" s="8">
        <v>1800</v>
      </c>
      <c r="F8" s="8">
        <f t="shared" si="0"/>
        <v>14400</v>
      </c>
    </row>
    <row r="9" spans="1:6" x14ac:dyDescent="0.55000000000000004">
      <c r="A9" s="6" t="s">
        <v>29</v>
      </c>
      <c r="B9" s="7" t="s">
        <v>51</v>
      </c>
      <c r="C9" s="6"/>
      <c r="D9" s="72">
        <v>10</v>
      </c>
      <c r="E9" s="8">
        <v>1600</v>
      </c>
      <c r="F9" s="8">
        <f>D9*E9</f>
        <v>16000</v>
      </c>
    </row>
    <row r="10" spans="1:6" x14ac:dyDescent="0.55000000000000004">
      <c r="A10" s="6" t="s">
        <v>30</v>
      </c>
      <c r="B10" s="7" t="s">
        <v>52</v>
      </c>
      <c r="C10" s="6"/>
      <c r="D10" s="72">
        <v>12</v>
      </c>
      <c r="E10" s="8">
        <v>1300</v>
      </c>
      <c r="F10" s="8">
        <f>D10*E10</f>
        <v>15600</v>
      </c>
    </row>
    <row r="11" spans="1:6" x14ac:dyDescent="0.55000000000000004">
      <c r="A11" s="6" t="s">
        <v>31</v>
      </c>
      <c r="B11" s="9" t="s">
        <v>53</v>
      </c>
      <c r="C11" s="6"/>
      <c r="D11" s="72">
        <v>2</v>
      </c>
      <c r="E11" s="8">
        <v>12000</v>
      </c>
      <c r="F11" s="8">
        <f t="shared" ref="F11:F14" si="1">D11*E11</f>
        <v>24000</v>
      </c>
    </row>
    <row r="12" spans="1:6" x14ac:dyDescent="0.55000000000000004">
      <c r="A12" s="6" t="s">
        <v>32</v>
      </c>
      <c r="B12" s="9" t="s">
        <v>54</v>
      </c>
      <c r="C12" s="6"/>
      <c r="D12" s="72">
        <v>2</v>
      </c>
      <c r="E12" s="8">
        <v>12000</v>
      </c>
      <c r="F12" s="8">
        <f t="shared" si="1"/>
        <v>24000</v>
      </c>
    </row>
    <row r="13" spans="1:6" x14ac:dyDescent="0.55000000000000004">
      <c r="A13" s="6" t="s">
        <v>33</v>
      </c>
      <c r="B13" s="9" t="s">
        <v>55</v>
      </c>
      <c r="C13" s="6"/>
      <c r="D13" s="72">
        <v>4</v>
      </c>
      <c r="E13" s="8">
        <v>28000</v>
      </c>
      <c r="F13" s="8">
        <f t="shared" si="1"/>
        <v>112000</v>
      </c>
    </row>
    <row r="14" spans="1:6" ht="15.6" thickBot="1" x14ac:dyDescent="0.6">
      <c r="A14" s="36" t="s">
        <v>34</v>
      </c>
      <c r="B14" s="7" t="s">
        <v>56</v>
      </c>
      <c r="C14" s="6"/>
      <c r="D14" s="72">
        <v>4</v>
      </c>
      <c r="E14" s="8">
        <v>28000</v>
      </c>
      <c r="F14" s="8">
        <f t="shared" si="1"/>
        <v>112000</v>
      </c>
    </row>
    <row r="15" spans="1:6" ht="15.6" thickBot="1" x14ac:dyDescent="0.6">
      <c r="A15" s="77" t="s">
        <v>4</v>
      </c>
      <c r="B15" s="78"/>
      <c r="C15" s="78"/>
      <c r="D15" s="78"/>
      <c r="E15" s="78"/>
      <c r="F15" s="12">
        <f>SUM(F4:F14)</f>
        <v>408720</v>
      </c>
    </row>
    <row r="16" spans="1:6" ht="20.100000000000001" customHeight="1" x14ac:dyDescent="0.55000000000000004">
      <c r="A16" s="38" t="s">
        <v>5</v>
      </c>
      <c r="B16" s="37"/>
      <c r="C16" s="37"/>
      <c r="D16" s="37"/>
      <c r="E16" s="37"/>
      <c r="F16" s="37"/>
    </row>
    <row r="17" spans="1:6" x14ac:dyDescent="0.55000000000000004">
      <c r="A17" s="39" t="s">
        <v>10</v>
      </c>
      <c r="B17" s="39" t="s">
        <v>6</v>
      </c>
      <c r="C17" s="39" t="s">
        <v>36</v>
      </c>
      <c r="D17" s="39" t="s">
        <v>35</v>
      </c>
      <c r="E17" s="39" t="s">
        <v>3</v>
      </c>
      <c r="F17" s="39" t="s">
        <v>11</v>
      </c>
    </row>
    <row r="18" spans="1:6" x14ac:dyDescent="0.55000000000000004">
      <c r="A18" s="6" t="s">
        <v>19</v>
      </c>
      <c r="B18" s="1"/>
      <c r="C18" s="6"/>
      <c r="D18" s="72">
        <v>2</v>
      </c>
      <c r="E18" s="8">
        <v>39000</v>
      </c>
      <c r="F18" s="8">
        <f>D18*E18</f>
        <v>78000</v>
      </c>
    </row>
    <row r="19" spans="1:6" x14ac:dyDescent="0.55000000000000004">
      <c r="A19" s="5" t="s">
        <v>22</v>
      </c>
      <c r="B19" s="1"/>
      <c r="C19" s="6"/>
      <c r="D19" s="72">
        <v>1</v>
      </c>
      <c r="E19" s="8">
        <v>67000</v>
      </c>
      <c r="F19" s="8">
        <f t="shared" ref="F19:F22" si="2">D19*E19</f>
        <v>67000</v>
      </c>
    </row>
    <row r="20" spans="1:6" x14ac:dyDescent="0.55000000000000004">
      <c r="A20" s="2" t="s">
        <v>23</v>
      </c>
      <c r="B20" s="1"/>
      <c r="C20" s="6"/>
      <c r="D20" s="72">
        <v>4</v>
      </c>
      <c r="E20" s="73">
        <v>6700</v>
      </c>
      <c r="F20" s="8">
        <f t="shared" si="2"/>
        <v>26800</v>
      </c>
    </row>
    <row r="21" spans="1:6" x14ac:dyDescent="0.55000000000000004">
      <c r="A21" s="35" t="s">
        <v>21</v>
      </c>
      <c r="B21" s="3"/>
      <c r="C21" s="10"/>
      <c r="D21" s="74">
        <v>1</v>
      </c>
      <c r="E21" s="73">
        <v>21000</v>
      </c>
      <c r="F21" s="8">
        <f t="shared" si="2"/>
        <v>21000</v>
      </c>
    </row>
    <row r="22" spans="1:6" ht="15.6" thickBot="1" x14ac:dyDescent="0.6">
      <c r="A22" s="10" t="s">
        <v>20</v>
      </c>
      <c r="B22" s="3"/>
      <c r="C22" s="10"/>
      <c r="D22" s="74">
        <v>1</v>
      </c>
      <c r="E22" s="8">
        <v>28000</v>
      </c>
      <c r="F22" s="8">
        <f t="shared" si="2"/>
        <v>28000</v>
      </c>
    </row>
    <row r="23" spans="1:6" ht="15.6" thickBot="1" x14ac:dyDescent="0.6">
      <c r="A23" s="77" t="s">
        <v>4</v>
      </c>
      <c r="B23" s="78"/>
      <c r="C23" s="78"/>
      <c r="D23" s="78"/>
      <c r="E23" s="79"/>
      <c r="F23" s="13">
        <f>SUM(F18:F22)</f>
        <v>220800</v>
      </c>
    </row>
    <row r="24" spans="1:6" ht="22.5" customHeight="1" x14ac:dyDescent="0.55000000000000004">
      <c r="A24" s="44" t="s">
        <v>7</v>
      </c>
      <c r="B24" s="45"/>
      <c r="C24" s="46"/>
      <c r="D24" s="45"/>
      <c r="E24" s="45"/>
      <c r="F24" s="45"/>
    </row>
    <row r="25" spans="1:6" x14ac:dyDescent="0.55000000000000004">
      <c r="A25" s="47" t="s">
        <v>10</v>
      </c>
      <c r="B25" s="47" t="s">
        <v>6</v>
      </c>
      <c r="C25" s="48" t="s">
        <v>2</v>
      </c>
      <c r="D25" s="47" t="s">
        <v>35</v>
      </c>
      <c r="E25" s="47" t="s">
        <v>3</v>
      </c>
      <c r="F25" s="47" t="s">
        <v>11</v>
      </c>
    </row>
    <row r="26" spans="1:6" x14ac:dyDescent="0.55000000000000004">
      <c r="A26" s="10" t="s">
        <v>40</v>
      </c>
      <c r="B26" s="10"/>
      <c r="C26" s="75">
        <v>6.24</v>
      </c>
      <c r="D26" s="10"/>
      <c r="E26" s="74">
        <v>300</v>
      </c>
      <c r="F26" s="10">
        <f>C26*E26</f>
        <v>1872</v>
      </c>
    </row>
    <row r="27" spans="1:6" x14ac:dyDescent="0.55000000000000004">
      <c r="A27" s="10" t="s">
        <v>41</v>
      </c>
      <c r="B27" s="10"/>
      <c r="C27" s="75">
        <v>3.6</v>
      </c>
      <c r="D27" s="10"/>
      <c r="E27" s="74">
        <v>620</v>
      </c>
      <c r="F27" s="10">
        <f t="shared" ref="F27:F30" si="3">C27*E27</f>
        <v>2232</v>
      </c>
    </row>
    <row r="28" spans="1:6" x14ac:dyDescent="0.55000000000000004">
      <c r="A28" s="10" t="s">
        <v>42</v>
      </c>
      <c r="B28" s="10"/>
      <c r="C28" s="75">
        <v>4.84</v>
      </c>
      <c r="D28" s="10"/>
      <c r="E28" s="74">
        <v>1100</v>
      </c>
      <c r="F28" s="10">
        <f t="shared" si="3"/>
        <v>5324</v>
      </c>
    </row>
    <row r="29" spans="1:6" x14ac:dyDescent="0.55000000000000004">
      <c r="A29" s="10" t="s">
        <v>44</v>
      </c>
      <c r="B29" s="10"/>
      <c r="C29" s="75">
        <v>4.9000000000000004</v>
      </c>
      <c r="D29" s="10"/>
      <c r="E29" s="74">
        <v>400</v>
      </c>
      <c r="F29" s="10">
        <f t="shared" si="3"/>
        <v>1960.0000000000002</v>
      </c>
    </row>
    <row r="30" spans="1:6" ht="15.6" thickBot="1" x14ac:dyDescent="0.6">
      <c r="A30" s="10" t="s">
        <v>43</v>
      </c>
      <c r="B30" s="3"/>
      <c r="C30" s="74">
        <v>19.579999999999998</v>
      </c>
      <c r="D30" s="10"/>
      <c r="E30" s="76">
        <v>1200</v>
      </c>
      <c r="F30" s="10">
        <f t="shared" si="3"/>
        <v>23495.999999999996</v>
      </c>
    </row>
    <row r="31" spans="1:6" ht="15.6" thickBot="1" x14ac:dyDescent="0.6">
      <c r="A31" s="80" t="s">
        <v>4</v>
      </c>
      <c r="B31" s="81"/>
      <c r="C31" s="81"/>
      <c r="D31" s="81"/>
      <c r="E31" s="81"/>
      <c r="F31" s="13">
        <f>F26+F27+F28+F29+F30</f>
        <v>34884</v>
      </c>
    </row>
    <row r="32" spans="1:6" ht="19.8" customHeight="1" x14ac:dyDescent="0.55000000000000004">
      <c r="A32" s="49" t="s">
        <v>8</v>
      </c>
      <c r="B32" s="50"/>
      <c r="C32" s="51"/>
      <c r="D32" s="52"/>
      <c r="E32" s="53"/>
      <c r="F32" s="53"/>
    </row>
    <row r="33" spans="1:6" x14ac:dyDescent="0.55000000000000004">
      <c r="A33" s="54" t="s">
        <v>9</v>
      </c>
      <c r="B33" s="55" t="s">
        <v>10</v>
      </c>
      <c r="C33" s="56"/>
      <c r="D33" s="57" t="s">
        <v>35</v>
      </c>
      <c r="E33" s="54" t="s">
        <v>3</v>
      </c>
      <c r="F33" s="54" t="s">
        <v>11</v>
      </c>
    </row>
    <row r="34" spans="1:6" x14ac:dyDescent="0.55000000000000004">
      <c r="A34" s="21" t="s">
        <v>38</v>
      </c>
      <c r="B34" s="18" t="s">
        <v>57</v>
      </c>
      <c r="C34" s="19"/>
      <c r="D34" s="20">
        <v>6</v>
      </c>
      <c r="E34" s="8">
        <v>4800</v>
      </c>
      <c r="F34" s="8">
        <f>D34*E34</f>
        <v>28800</v>
      </c>
    </row>
    <row r="35" spans="1:6" ht="15.6" thickBot="1" x14ac:dyDescent="0.6">
      <c r="A35" s="22" t="s">
        <v>39</v>
      </c>
      <c r="B35" s="18" t="s">
        <v>57</v>
      </c>
      <c r="C35" s="24"/>
      <c r="D35" s="25">
        <v>4</v>
      </c>
      <c r="E35" s="11">
        <v>8200</v>
      </c>
      <c r="F35" s="8">
        <f>D35*E35</f>
        <v>32800</v>
      </c>
    </row>
    <row r="36" spans="1:6" ht="15.6" thickBot="1" x14ac:dyDescent="0.6">
      <c r="A36" s="80" t="s">
        <v>4</v>
      </c>
      <c r="B36" s="81"/>
      <c r="C36" s="81"/>
      <c r="D36" s="81"/>
      <c r="E36" s="81"/>
      <c r="F36" s="13">
        <f>F34+F35</f>
        <v>61600</v>
      </c>
    </row>
    <row r="37" spans="1:6" ht="21.3" customHeight="1" x14ac:dyDescent="0.55000000000000004">
      <c r="A37" s="58" t="s">
        <v>17</v>
      </c>
      <c r="B37" s="59"/>
      <c r="C37" s="60"/>
      <c r="D37" s="61"/>
      <c r="E37" s="62"/>
      <c r="F37" s="63" t="s">
        <v>11</v>
      </c>
    </row>
    <row r="38" spans="1:6" x14ac:dyDescent="0.55000000000000004">
      <c r="A38" s="1" t="s">
        <v>13</v>
      </c>
      <c r="B38" s="18"/>
      <c r="C38" s="19"/>
      <c r="D38" s="20"/>
      <c r="E38" s="26"/>
      <c r="F38" s="1">
        <v>64000</v>
      </c>
    </row>
    <row r="39" spans="1:6" x14ac:dyDescent="0.55000000000000004">
      <c r="A39" s="1" t="s">
        <v>45</v>
      </c>
      <c r="B39" s="18"/>
      <c r="C39" s="19"/>
      <c r="D39" s="20"/>
      <c r="E39" s="26"/>
      <c r="F39" s="1">
        <v>22000</v>
      </c>
    </row>
    <row r="40" spans="1:6" x14ac:dyDescent="0.55000000000000004">
      <c r="A40" s="1" t="s">
        <v>14</v>
      </c>
      <c r="B40" s="18"/>
      <c r="C40" s="19"/>
      <c r="D40" s="20"/>
      <c r="E40" s="26"/>
      <c r="F40" s="1">
        <v>26000</v>
      </c>
    </row>
    <row r="41" spans="1:6" x14ac:dyDescent="0.55000000000000004">
      <c r="A41" s="1" t="s">
        <v>15</v>
      </c>
      <c r="B41" s="18"/>
      <c r="C41" s="19"/>
      <c r="D41" s="20"/>
      <c r="E41" s="26"/>
      <c r="F41" s="1">
        <v>12000</v>
      </c>
    </row>
    <row r="42" spans="1:6" ht="15.6" thickBot="1" x14ac:dyDescent="0.6">
      <c r="A42" s="1" t="s">
        <v>16</v>
      </c>
      <c r="B42" s="23"/>
      <c r="C42" s="24"/>
      <c r="D42" s="25"/>
      <c r="E42" s="27"/>
      <c r="F42" s="3">
        <v>64000</v>
      </c>
    </row>
    <row r="43" spans="1:6" ht="15.6" thickBot="1" x14ac:dyDescent="0.6">
      <c r="A43" s="33" t="s">
        <v>4</v>
      </c>
      <c r="B43" s="28"/>
      <c r="C43" s="29"/>
      <c r="D43" s="30"/>
      <c r="E43" s="31"/>
      <c r="F43" s="13">
        <f>SUM(F38:F42)</f>
        <v>188000</v>
      </c>
    </row>
    <row r="44" spans="1:6" ht="15.6" thickBot="1" x14ac:dyDescent="0.6">
      <c r="A44" s="14"/>
      <c r="B44" s="15"/>
      <c r="C44" s="16"/>
      <c r="D44" s="17"/>
      <c r="E44" s="32"/>
      <c r="F44" s="32"/>
    </row>
    <row r="45" spans="1:6" s="34" customFormat="1" ht="18" thickBot="1" x14ac:dyDescent="0.65">
      <c r="A45" s="64" t="s">
        <v>18</v>
      </c>
      <c r="B45" s="65"/>
      <c r="C45" s="66"/>
      <c r="D45" s="67"/>
      <c r="E45" s="68"/>
      <c r="F45" s="69">
        <f>F15+F23+F31+F36+F43</f>
        <v>914004</v>
      </c>
    </row>
  </sheetData>
  <mergeCells count="4">
    <mergeCell ref="A15:E15"/>
    <mergeCell ref="A23:E23"/>
    <mergeCell ref="A31:E31"/>
    <mergeCell ref="A36:E36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2023-02-09T18:40:27Z</dcterms:modified>
</cp:coreProperties>
</file>