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ya x Volodya\Desktop\ПОЛИНА\"/>
    </mc:Choice>
  </mc:AlternateContent>
  <xr:revisionPtr revIDLastSave="0" documentId="13_ncr:1_{914AF5DF-D57F-479A-9466-1A7BBA4A42C4}" xr6:coauthVersionLast="47" xr6:coauthVersionMax="47" xr10:uidLastSave="{00000000-0000-0000-0000-000000000000}"/>
  <bookViews>
    <workbookView xWindow="-120" yWindow="-120" windowWidth="29040" windowHeight="15840" xr2:uid="{8FF2C5AB-72B5-45B2-9826-101FE4FD735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5" i="1"/>
  <c r="E24" i="1"/>
  <c r="E23" i="1"/>
  <c r="E22" i="1"/>
  <c r="F19" i="1"/>
  <c r="F18" i="1"/>
  <c r="F17" i="1"/>
  <c r="F9" i="1"/>
  <c r="F13" i="1"/>
  <c r="F10" i="1"/>
  <c r="F11" i="1"/>
  <c r="F16" i="1"/>
  <c r="F12" i="1"/>
  <c r="F14" i="1"/>
  <c r="F15" i="1"/>
  <c r="D15" i="1"/>
  <c r="F6" i="1"/>
  <c r="F4" i="1"/>
  <c r="F3" i="1"/>
  <c r="D4" i="1"/>
  <c r="D3" i="1"/>
  <c r="E26" i="1" l="1"/>
  <c r="E28" i="1" s="1"/>
</calcChain>
</file>

<file path=xl/sharedStrings.xml><?xml version="1.0" encoding="utf-8"?>
<sst xmlns="http://schemas.openxmlformats.org/spreadsheetml/2006/main" count="48" uniqueCount="38">
  <si>
    <t>№</t>
  </si>
  <si>
    <t>Наименование</t>
  </si>
  <si>
    <t>Количество</t>
  </si>
  <si>
    <t>Цена, руб</t>
  </si>
  <si>
    <t>Итоговая цена, руб</t>
  </si>
  <si>
    <t>Площадь, м2</t>
  </si>
  <si>
    <t>Смета покрытий</t>
  </si>
  <si>
    <t>Щебень гравийный фр.:5-20 мм (серый)</t>
  </si>
  <si>
    <t>Щебень гранитный фр.:5-20 мм (песчанный)</t>
  </si>
  <si>
    <t>Объём, м3</t>
  </si>
  <si>
    <t>Бордюрная лента протэкт БЛК-10/10 «Канта» (10 × 1000 см, коричневая)</t>
  </si>
  <si>
    <t>43 м</t>
  </si>
  <si>
    <t>4300 см</t>
  </si>
  <si>
    <t>ИТОГО</t>
  </si>
  <si>
    <t>Объём, шт</t>
  </si>
  <si>
    <t>Вербена бонарская Финесс</t>
  </si>
  <si>
    <t>Бархатцы</t>
  </si>
  <si>
    <t>Астра альпийская</t>
  </si>
  <si>
    <t>Барвинок малый</t>
  </si>
  <si>
    <t>Овсяница валийская Глауканта</t>
  </si>
  <si>
    <t>Вейник Карл Форстер</t>
  </si>
  <si>
    <t>Пеннисетум лисохвостный Литл Хоней</t>
  </si>
  <si>
    <t>Виноград девичий</t>
  </si>
  <si>
    <t>Смета растительный ассортимент</t>
  </si>
  <si>
    <t>Самшит вечнозеленый сформированный Шаром</t>
  </si>
  <si>
    <t>Самшит мелколистный Фолкнер</t>
  </si>
  <si>
    <t>Смета на конструкции</t>
  </si>
  <si>
    <t>Цена</t>
  </si>
  <si>
    <t>Итого</t>
  </si>
  <si>
    <t>Ротанг искусственный ROTANGOV, ротанг для плетения Полутрубка 5кг 6 мм, цвет Венге</t>
  </si>
  <si>
    <t>Труба полипропиленовая AQUALINK ПП PN20-20 x 3,4 для холодной и горячей воды</t>
  </si>
  <si>
    <t>Valtec Фитинг полипропиленовый крестовина 25 мм VTp.741.0.025</t>
  </si>
  <si>
    <t>Аэрозольная краска,медный VESLEE / VIVIDO</t>
  </si>
  <si>
    <t>ИТОГО ПО ВСЕМ РАЗДЕЛАМ</t>
  </si>
  <si>
    <t>Монтаж\Демонтаж</t>
  </si>
  <si>
    <t>Накладные и транспортные расходы</t>
  </si>
  <si>
    <t>ИТОГО ВСЕГО</t>
  </si>
  <si>
    <t>Устройство 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</si>
</sst>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EFEFE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NumberFormat="1" applyFont="1" applyBorder="1" applyAlignment="1">
      <alignment horizontal="center" wrapText="1"/>
    </xf>
    <xf numFmtId="0" fontId="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center" wrapText="1"/>
    </xf>
    <xf numFmtId="0" fontId="1" fillId="2" borderId="1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right" wrapText="1"/>
    </xf>
    <xf numFmtId="3" fontId="1" fillId="0" borderId="1" xfId="1" applyNumberFormat="1" applyFont="1" applyBorder="1" applyAlignment="1">
      <alignment horizontal="center" wrapText="1"/>
    </xf>
    <xf numFmtId="3" fontId="1" fillId="0" borderId="1" xfId="1" applyNumberFormat="1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2" xfId="1" applyFont="1" applyFill="1" applyBorder="1" applyAlignment="1">
      <alignment horizontal="center" wrapText="1"/>
    </xf>
    <xf numFmtId="0" fontId="1" fillId="3" borderId="3" xfId="1" applyFont="1" applyFill="1" applyBorder="1" applyAlignment="1">
      <alignment horizontal="center" wrapText="1"/>
    </xf>
    <xf numFmtId="0" fontId="1" fillId="3" borderId="4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81C5A37F-7FD9-4A55-830E-AB1BE9BD50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4307A-322D-48B6-BF30-4C50ECF89806}">
  <dimension ref="A1:G34"/>
  <sheetViews>
    <sheetView tabSelected="1" topLeftCell="A19" workbookViewId="0">
      <selection activeCell="J24" sqref="J24"/>
    </sheetView>
  </sheetViews>
  <sheetFormatPr defaultRowHeight="15" x14ac:dyDescent="0.25"/>
  <cols>
    <col min="2" max="2" width="18.85546875" customWidth="1"/>
    <col min="3" max="3" width="20.42578125" customWidth="1"/>
    <col min="4" max="4" width="14.5703125" customWidth="1"/>
    <col min="5" max="5" width="14" customWidth="1"/>
    <col min="6" max="6" width="14.42578125" customWidth="1"/>
  </cols>
  <sheetData>
    <row r="1" spans="1:7" ht="15" customHeight="1" x14ac:dyDescent="0.25">
      <c r="A1" s="16" t="s">
        <v>6</v>
      </c>
      <c r="B1" s="17"/>
      <c r="C1" s="17"/>
      <c r="D1" s="17"/>
      <c r="E1" s="17"/>
      <c r="F1" s="18"/>
    </row>
    <row r="2" spans="1:7" ht="30" x14ac:dyDescent="0.25">
      <c r="A2" s="3" t="s">
        <v>0</v>
      </c>
      <c r="B2" s="3" t="s">
        <v>1</v>
      </c>
      <c r="C2" s="3" t="s">
        <v>5</v>
      </c>
      <c r="D2" s="3" t="s">
        <v>9</v>
      </c>
      <c r="E2" s="3" t="s">
        <v>3</v>
      </c>
      <c r="F2" s="3" t="s">
        <v>4</v>
      </c>
    </row>
    <row r="3" spans="1:7" ht="45" x14ac:dyDescent="0.25">
      <c r="A3" s="3">
        <v>1</v>
      </c>
      <c r="B3" s="4" t="s">
        <v>7</v>
      </c>
      <c r="C3" s="3">
        <v>7.6</v>
      </c>
      <c r="D3" s="3">
        <f>C3*0.15</f>
        <v>1.1399999999999999</v>
      </c>
      <c r="E3" s="3">
        <v>3000</v>
      </c>
      <c r="F3" s="3">
        <f>D3*E3</f>
        <v>3419.9999999999995</v>
      </c>
    </row>
    <row r="4" spans="1:7" ht="45" x14ac:dyDescent="0.25">
      <c r="A4" s="3">
        <v>2</v>
      </c>
      <c r="B4" s="4" t="s">
        <v>8</v>
      </c>
      <c r="C4" s="3">
        <v>40</v>
      </c>
      <c r="D4" s="3">
        <f>C4*0.15</f>
        <v>6</v>
      </c>
      <c r="E4" s="3">
        <v>3000</v>
      </c>
      <c r="F4" s="3">
        <f>D4*E4</f>
        <v>18000</v>
      </c>
    </row>
    <row r="5" spans="1:7" ht="60" x14ac:dyDescent="0.25">
      <c r="A5" s="3">
        <v>3</v>
      </c>
      <c r="B5" s="2" t="s">
        <v>10</v>
      </c>
      <c r="C5" s="3" t="s">
        <v>11</v>
      </c>
      <c r="D5" s="3" t="s">
        <v>12</v>
      </c>
      <c r="E5" s="3">
        <v>960</v>
      </c>
      <c r="F5" s="3">
        <f>E5*15</f>
        <v>14400</v>
      </c>
    </row>
    <row r="6" spans="1:7" x14ac:dyDescent="0.25">
      <c r="A6" s="3"/>
      <c r="B6" s="2"/>
      <c r="C6" s="2"/>
      <c r="D6" s="2"/>
      <c r="E6" s="2" t="s">
        <v>13</v>
      </c>
      <c r="F6" s="3">
        <f>SUM(F3:F5)</f>
        <v>35820</v>
      </c>
    </row>
    <row r="7" spans="1:7" ht="15" customHeight="1" x14ac:dyDescent="0.25">
      <c r="A7" s="15" t="s">
        <v>23</v>
      </c>
      <c r="B7" s="15"/>
      <c r="C7" s="15"/>
      <c r="D7" s="15"/>
      <c r="E7" s="15"/>
      <c r="F7" s="15"/>
    </row>
    <row r="8" spans="1:7" ht="30" x14ac:dyDescent="0.25">
      <c r="A8" s="3" t="s">
        <v>0</v>
      </c>
      <c r="B8" s="3" t="s">
        <v>1</v>
      </c>
      <c r="C8" s="3" t="s">
        <v>5</v>
      </c>
      <c r="D8" s="3" t="s">
        <v>14</v>
      </c>
      <c r="E8" s="3" t="s">
        <v>3</v>
      </c>
      <c r="F8" s="3" t="s">
        <v>4</v>
      </c>
    </row>
    <row r="9" spans="1:7" x14ac:dyDescent="0.25">
      <c r="A9" s="3">
        <v>4</v>
      </c>
      <c r="B9" s="4" t="s">
        <v>22</v>
      </c>
      <c r="C9" s="4"/>
      <c r="D9" s="3">
        <v>1</v>
      </c>
      <c r="E9" s="3">
        <v>1100</v>
      </c>
      <c r="F9" s="3">
        <f t="shared" ref="F9:F14" si="0">E9*D9</f>
        <v>1100</v>
      </c>
    </row>
    <row r="10" spans="1:7" ht="30" x14ac:dyDescent="0.25">
      <c r="A10" s="3">
        <v>5</v>
      </c>
      <c r="B10" s="4" t="s">
        <v>20</v>
      </c>
      <c r="C10" s="3">
        <v>1</v>
      </c>
      <c r="D10" s="3">
        <v>2</v>
      </c>
      <c r="E10" s="3">
        <v>750</v>
      </c>
      <c r="F10" s="3">
        <f t="shared" si="0"/>
        <v>1500</v>
      </c>
    </row>
    <row r="11" spans="1:7" ht="45" x14ac:dyDescent="0.25">
      <c r="A11" s="3">
        <v>6</v>
      </c>
      <c r="B11" s="4" t="s">
        <v>19</v>
      </c>
      <c r="C11" s="3">
        <v>2</v>
      </c>
      <c r="D11" s="3">
        <v>4</v>
      </c>
      <c r="E11" s="3">
        <v>550</v>
      </c>
      <c r="F11" s="3">
        <f t="shared" si="0"/>
        <v>2200</v>
      </c>
    </row>
    <row r="12" spans="1:7" x14ac:dyDescent="0.25">
      <c r="A12" s="3">
        <v>7</v>
      </c>
      <c r="B12" s="4" t="s">
        <v>18</v>
      </c>
      <c r="C12" s="3">
        <v>0.5</v>
      </c>
      <c r="D12" s="3">
        <v>5</v>
      </c>
      <c r="E12" s="3">
        <v>600</v>
      </c>
      <c r="F12" s="3">
        <f t="shared" si="0"/>
        <v>3000</v>
      </c>
    </row>
    <row r="13" spans="1:7" ht="45" x14ac:dyDescent="0.25">
      <c r="A13" s="3">
        <v>8</v>
      </c>
      <c r="B13" s="4" t="s">
        <v>21</v>
      </c>
      <c r="C13" s="3">
        <v>1.5</v>
      </c>
      <c r="D13" s="3">
        <v>4</v>
      </c>
      <c r="E13" s="3">
        <v>950</v>
      </c>
      <c r="F13" s="3">
        <f t="shared" si="0"/>
        <v>3800</v>
      </c>
    </row>
    <row r="14" spans="1:7" x14ac:dyDescent="0.25">
      <c r="A14" s="3">
        <v>9</v>
      </c>
      <c r="B14" s="4" t="s">
        <v>17</v>
      </c>
      <c r="C14" s="3">
        <v>2</v>
      </c>
      <c r="D14" s="3">
        <v>20</v>
      </c>
      <c r="E14" s="3">
        <v>450</v>
      </c>
      <c r="F14" s="3">
        <f t="shared" si="0"/>
        <v>9000</v>
      </c>
    </row>
    <row r="15" spans="1:7" x14ac:dyDescent="0.25">
      <c r="A15" s="3">
        <v>10</v>
      </c>
      <c r="B15" s="4" t="s">
        <v>16</v>
      </c>
      <c r="C15" s="3">
        <v>1.2</v>
      </c>
      <c r="D15" s="3">
        <f>1200*0.2</f>
        <v>240</v>
      </c>
      <c r="E15" s="3">
        <v>50</v>
      </c>
      <c r="F15" s="3">
        <f>D15*E15</f>
        <v>12000</v>
      </c>
      <c r="G15" s="1"/>
    </row>
    <row r="16" spans="1:7" ht="30" x14ac:dyDescent="0.25">
      <c r="A16" s="3">
        <v>11</v>
      </c>
      <c r="B16" s="4" t="s">
        <v>15</v>
      </c>
      <c r="C16" s="3">
        <v>6</v>
      </c>
      <c r="D16" s="3">
        <v>12</v>
      </c>
      <c r="E16" s="3">
        <v>1800</v>
      </c>
      <c r="F16" s="3">
        <f>E16*D16</f>
        <v>21600</v>
      </c>
    </row>
    <row r="17" spans="1:6" ht="60" x14ac:dyDescent="0.25">
      <c r="A17" s="3">
        <v>12</v>
      </c>
      <c r="B17" s="4" t="s">
        <v>24</v>
      </c>
      <c r="C17" s="4"/>
      <c r="D17" s="3">
        <v>5</v>
      </c>
      <c r="E17" s="3">
        <v>7900</v>
      </c>
      <c r="F17" s="3">
        <f>D17*E17</f>
        <v>39500</v>
      </c>
    </row>
    <row r="18" spans="1:6" ht="45" x14ac:dyDescent="0.25">
      <c r="A18" s="3">
        <v>13</v>
      </c>
      <c r="B18" s="4" t="s">
        <v>25</v>
      </c>
      <c r="C18" s="4"/>
      <c r="D18" s="3">
        <v>6</v>
      </c>
      <c r="E18" s="3">
        <v>1000</v>
      </c>
      <c r="F18" s="3">
        <f>D18*E18</f>
        <v>6000</v>
      </c>
    </row>
    <row r="19" spans="1:6" x14ac:dyDescent="0.25">
      <c r="A19" s="3"/>
      <c r="B19" s="4"/>
      <c r="C19" s="4"/>
      <c r="D19" s="4"/>
      <c r="E19" s="3" t="s">
        <v>13</v>
      </c>
      <c r="F19" s="4">
        <f>SUM(F9:F18)</f>
        <v>99700</v>
      </c>
    </row>
    <row r="20" spans="1:6" x14ac:dyDescent="0.25">
      <c r="A20" s="15" t="s">
        <v>26</v>
      </c>
      <c r="B20" s="15"/>
      <c r="C20" s="15"/>
      <c r="D20" s="15"/>
      <c r="E20" s="15"/>
      <c r="F20" s="15"/>
    </row>
    <row r="21" spans="1:6" x14ac:dyDescent="0.25">
      <c r="A21" s="3" t="s">
        <v>0</v>
      </c>
      <c r="B21" s="4" t="s">
        <v>1</v>
      </c>
      <c r="C21" s="4" t="s">
        <v>2</v>
      </c>
      <c r="D21" s="4" t="s">
        <v>27</v>
      </c>
      <c r="E21" s="4" t="s">
        <v>28</v>
      </c>
      <c r="F21" s="4"/>
    </row>
    <row r="22" spans="1:6" ht="90" x14ac:dyDescent="0.25">
      <c r="A22" s="3">
        <v>14</v>
      </c>
      <c r="B22" s="4" t="s">
        <v>30</v>
      </c>
      <c r="C22" s="3">
        <v>315</v>
      </c>
      <c r="D22" s="5">
        <v>45</v>
      </c>
      <c r="E22" s="3">
        <f>D22*C22</f>
        <v>14175</v>
      </c>
      <c r="F22" s="4"/>
    </row>
    <row r="23" spans="1:6" ht="60" x14ac:dyDescent="0.25">
      <c r="A23" s="3">
        <v>15</v>
      </c>
      <c r="B23" s="4" t="s">
        <v>31</v>
      </c>
      <c r="C23" s="3">
        <v>513</v>
      </c>
      <c r="D23" s="3">
        <v>95</v>
      </c>
      <c r="E23" s="3">
        <f>D23*C23</f>
        <v>48735</v>
      </c>
      <c r="F23" s="4"/>
    </row>
    <row r="24" spans="1:6" ht="90" x14ac:dyDescent="0.25">
      <c r="A24" s="3">
        <v>16</v>
      </c>
      <c r="B24" s="6" t="s">
        <v>29</v>
      </c>
      <c r="C24" s="3">
        <v>10</v>
      </c>
      <c r="D24" s="3">
        <v>2700</v>
      </c>
      <c r="E24" s="3">
        <f>D24*C24</f>
        <v>27000</v>
      </c>
      <c r="F24" s="6"/>
    </row>
    <row r="25" spans="1:6" ht="45" x14ac:dyDescent="0.25">
      <c r="A25" s="3">
        <v>17</v>
      </c>
      <c r="B25" s="2" t="s">
        <v>32</v>
      </c>
      <c r="C25" s="3">
        <v>10</v>
      </c>
      <c r="D25" s="3">
        <v>270</v>
      </c>
      <c r="E25" s="3">
        <v>2700</v>
      </c>
      <c r="F25" s="2"/>
    </row>
    <row r="26" spans="1:6" x14ac:dyDescent="0.25">
      <c r="A26" s="2"/>
      <c r="B26" s="2"/>
      <c r="C26" s="2"/>
      <c r="D26" s="2" t="s">
        <v>13</v>
      </c>
      <c r="E26" s="3">
        <f>SUM(E22:E25)</f>
        <v>92610</v>
      </c>
      <c r="F26" s="2"/>
    </row>
    <row r="27" spans="1:6" x14ac:dyDescent="0.25">
      <c r="A27" s="2"/>
      <c r="B27" s="2"/>
      <c r="C27" s="2"/>
      <c r="D27" s="2"/>
      <c r="E27" s="2"/>
      <c r="F27" s="2"/>
    </row>
    <row r="28" spans="1:6" ht="45" x14ac:dyDescent="0.25">
      <c r="A28" s="2"/>
      <c r="B28" s="2"/>
      <c r="C28" s="2"/>
      <c r="D28" s="2" t="s">
        <v>33</v>
      </c>
      <c r="E28" s="3">
        <f>F6+F19+E26</f>
        <v>228130</v>
      </c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19" t="s">
        <v>37</v>
      </c>
      <c r="B30" s="20"/>
      <c r="C30" s="20"/>
      <c r="D30" s="20"/>
      <c r="E30" s="20"/>
      <c r="F30" s="21"/>
    </row>
    <row r="31" spans="1:6" ht="30" x14ac:dyDescent="0.25">
      <c r="A31" s="7"/>
      <c r="B31" s="8" t="s">
        <v>34</v>
      </c>
      <c r="C31" s="9"/>
      <c r="D31" s="9"/>
      <c r="E31" s="9"/>
      <c r="F31" s="9">
        <v>20000</v>
      </c>
    </row>
    <row r="32" spans="1:6" ht="45" x14ac:dyDescent="0.25">
      <c r="A32" s="9"/>
      <c r="B32" s="10" t="s">
        <v>35</v>
      </c>
      <c r="C32" s="9"/>
      <c r="D32" s="9"/>
      <c r="E32" s="11"/>
      <c r="F32" s="11">
        <v>2000</v>
      </c>
    </row>
    <row r="33" spans="1:6" x14ac:dyDescent="0.25">
      <c r="A33" s="9"/>
      <c r="B33" s="12"/>
      <c r="C33" s="9"/>
      <c r="D33" s="9"/>
      <c r="E33" s="9" t="s">
        <v>13</v>
      </c>
      <c r="F33" s="13">
        <v>22000</v>
      </c>
    </row>
    <row r="34" spans="1:6" x14ac:dyDescent="0.25">
      <c r="A34" s="9"/>
      <c r="B34" s="14" t="s">
        <v>36</v>
      </c>
      <c r="C34" s="9"/>
      <c r="D34" s="9"/>
      <c r="E34" s="9"/>
      <c r="F34" s="13">
        <f>F33+E28</f>
        <v>250130</v>
      </c>
    </row>
  </sheetData>
  <sortState xmlns:xlrd2="http://schemas.microsoft.com/office/spreadsheetml/2017/richdata2" ref="B9:F16">
    <sortCondition ref="F16"/>
  </sortState>
  <mergeCells count="4">
    <mergeCell ref="A7:F7"/>
    <mergeCell ref="A20:F20"/>
    <mergeCell ref="A1:F1"/>
    <mergeCell ref="A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 x Volodya</dc:creator>
  <cp:lastModifiedBy>Polya x Volodya</cp:lastModifiedBy>
  <dcterms:created xsi:type="dcterms:W3CDTF">2023-01-19T02:12:01Z</dcterms:created>
  <dcterms:modified xsi:type="dcterms:W3CDTF">2023-01-19T15:22:21Z</dcterms:modified>
</cp:coreProperties>
</file>