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158e9942d08997/Рабочий стол/Ландшафтный дизайн/!_Проекты/Бабье лето/"/>
    </mc:Choice>
  </mc:AlternateContent>
  <xr:revisionPtr revIDLastSave="16" documentId="14_{216D2528-C2F2-45A0-9BFE-99DAE122FB7D}" xr6:coauthVersionLast="47" xr6:coauthVersionMax="47" xr10:uidLastSave="{628F5F06-188C-45CE-8DD8-3294B8D7BB9D}"/>
  <bookViews>
    <workbookView xWindow="-108" yWindow="-108" windowWidth="23256" windowHeight="12456" tabRatio="603" xr2:uid="{8FF2C5AB-72B5-45B2-9826-101FE4FD735E}"/>
  </bookViews>
  <sheets>
    <sheet name="Лист1" sheetId="1" r:id="rId1"/>
  </sheets>
  <definedNames>
    <definedName name="_xlnm.Print_Area" localSheetId="0">Лист1!$A$1:$G$58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" l="1"/>
  <c r="F56" i="1"/>
  <c r="F52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/>
  <c r="F26" i="1" s="1"/>
  <c r="F48" i="1"/>
</calcChain>
</file>

<file path=xl/sharedStrings.xml><?xml version="1.0" encoding="utf-8"?>
<sst xmlns="http://schemas.openxmlformats.org/spreadsheetml/2006/main" count="112" uniqueCount="80">
  <si>
    <t>№</t>
  </si>
  <si>
    <t>Наименование</t>
  </si>
  <si>
    <t>Газон</t>
  </si>
  <si>
    <t>Металлический борт</t>
  </si>
  <si>
    <t>Ед.изм.</t>
  </si>
  <si>
    <t>м2</t>
  </si>
  <si>
    <t>м3</t>
  </si>
  <si>
    <t>2260/рулон</t>
  </si>
  <si>
    <t>п.м.</t>
  </si>
  <si>
    <t>Брусчатка клинкерная ABC-Klinkergruppe Malmö, 240х78х52 мм</t>
  </si>
  <si>
    <t>Каменная крошка
Златолит 10-20 мм</t>
  </si>
  <si>
    <t>Каменная крошка 
Яшма Красная 20-40 мм</t>
  </si>
  <si>
    <t>Крошка Мраморная 
серая 20-40 мм</t>
  </si>
  <si>
    <t>кг</t>
  </si>
  <si>
    <t>Мульча (кора) лиственницы</t>
  </si>
  <si>
    <t>мешок 50л</t>
  </si>
  <si>
    <t>Грунт плодородный под посадки</t>
  </si>
  <si>
    <t>Грунт для геопластики</t>
  </si>
  <si>
    <t xml:space="preserve">Геотекстиль </t>
  </si>
  <si>
    <t>Щебень 20-40</t>
  </si>
  <si>
    <t xml:space="preserve">Щебень 5-20 </t>
  </si>
  <si>
    <t xml:space="preserve">Строительный песок </t>
  </si>
  <si>
    <t>Смета на реализицию проекта выставочного сада "Ищите женщину"</t>
  </si>
  <si>
    <t>Молиния голубая 'Heidebraut'</t>
  </si>
  <si>
    <t>Щучка дернистая 'Goldschleier'</t>
  </si>
  <si>
    <t>Вероникаструм виргинский</t>
  </si>
  <si>
    <t>Эхинацея пурпурная 'Hot Summer'</t>
  </si>
  <si>
    <t>Гелениум гибридный 'Moerheim Beauty'</t>
  </si>
  <si>
    <t>Рудбекия блестящая</t>
  </si>
  <si>
    <t>Гравилат ярко-красный 'Borisii'</t>
  </si>
  <si>
    <t>Шалфей дубравный 'Mainacht'</t>
  </si>
  <si>
    <t>Гелиотроп перуанский "Морской бриз"</t>
  </si>
  <si>
    <t>Монарда двойчатая / Монарда гибридная 'Fireball'</t>
  </si>
  <si>
    <t>Спирея берёзолистная</t>
  </si>
  <si>
    <t>Спирея берёзолистная 'Tor Gold'</t>
  </si>
  <si>
    <t>Кизильник блестящий</t>
  </si>
  <si>
    <t>Ед. измерения</t>
  </si>
  <si>
    <t>Цена ед., руб.</t>
  </si>
  <si>
    <t xml:space="preserve">Стоимость, руб. </t>
  </si>
  <si>
    <t>Монтаж/демонтаж сада</t>
  </si>
  <si>
    <t>Рельефные работы</t>
  </si>
  <si>
    <t>шт.</t>
  </si>
  <si>
    <t>Доставка грунта и растений</t>
  </si>
  <si>
    <t>Скамейка</t>
  </si>
  <si>
    <t>Название растения</t>
  </si>
  <si>
    <t>Клен остролистный Golden Globe</t>
  </si>
  <si>
    <t>rb,St.160,12/14,_22</t>
  </si>
  <si>
    <t>100-125,C10,_о22</t>
  </si>
  <si>
    <t>Скумпия обыкновенная Royal Purple</t>
  </si>
  <si>
    <t>20-40,C3,_о22</t>
  </si>
  <si>
    <t>C2,_22</t>
  </si>
  <si>
    <t>p9,_22</t>
  </si>
  <si>
    <t>C2,_20</t>
  </si>
  <si>
    <t>C2,_о22</t>
  </si>
  <si>
    <t>80-100,C3,_21</t>
  </si>
  <si>
    <t>Пузыреплодник калинолистный 'Nugget' / Luteus</t>
  </si>
  <si>
    <t>60-80,C2,_19</t>
  </si>
  <si>
    <t>Пузыреплодник калинолистный  'Lady in Red`</t>
  </si>
  <si>
    <t>40-60,C3,_20</t>
  </si>
  <si>
    <t>ИТОГО:</t>
  </si>
  <si>
    <t>2. МАФы</t>
  </si>
  <si>
    <t xml:space="preserve"> 1. Посадочный материал</t>
  </si>
  <si>
    <t>Кондиция</t>
  </si>
  <si>
    <t>3. Покрытия</t>
  </si>
  <si>
    <t>4. Услуги и работы</t>
  </si>
  <si>
    <t>C2</t>
  </si>
  <si>
    <t>С2-С3</t>
  </si>
  <si>
    <t>С2-3</t>
  </si>
  <si>
    <t>25-30, C4.5</t>
  </si>
  <si>
    <t>40-60, C7,5</t>
  </si>
  <si>
    <t>70-90, с5</t>
  </si>
  <si>
    <t>Ива гибридная "Маяк" = "Фейерверк"</t>
  </si>
  <si>
    <t>30-35</t>
  </si>
  <si>
    <t>ЗКС</t>
  </si>
  <si>
    <t>Кол-во, шт.</t>
  </si>
  <si>
    <t>ИТОГО по проекту:</t>
  </si>
  <si>
    <t>Вейник остроцветковый 'Karl Foerster'</t>
  </si>
  <si>
    <t>Лапчатка кустарниковая 'Red Ace'</t>
  </si>
  <si>
    <t>Тысячелистник обыкновенный 'Fanal'</t>
  </si>
  <si>
    <t>Посадка растений (25% от стоимости растений)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</si>
</sst>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#,##0\ &quot;₽&quot;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164" fontId="7" fillId="0" borderId="0" xfId="0" applyNumberFormat="1" applyFo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12" fillId="0" borderId="10" xfId="0" applyFont="1" applyBorder="1"/>
    <xf numFmtId="3" fontId="7" fillId="0" borderId="10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2" fillId="0" borderId="0" xfId="0" applyFont="1"/>
    <xf numFmtId="3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0" fontId="12" fillId="0" borderId="6" xfId="0" applyFont="1" applyBorder="1"/>
    <xf numFmtId="3" fontId="7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7" fillId="0" borderId="0" xfId="2" applyFont="1" applyAlignment="1">
      <alignment horizontal="left" vertical="center" wrapText="1"/>
    </xf>
    <xf numFmtId="164" fontId="7" fillId="0" borderId="10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9" fontId="7" fillId="2" borderId="10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 xr:uid="{81C5A37F-7FD9-4A55-830E-AB1BE9BD5011}"/>
    <cellStyle name="Обычный 3" xfId="2" xr:uid="{650E1A73-72EF-4600-A6A2-1BEB7B94DA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4307A-322D-48B6-BF30-4C50ECF89806}">
  <dimension ref="A1:H58"/>
  <sheetViews>
    <sheetView tabSelected="1" zoomScale="90" zoomScaleNormal="90" zoomScalePageLayoutView="30" workbookViewId="0">
      <pane ySplit="1" topLeftCell="A2" activePane="bottomLeft" state="frozen"/>
      <selection pane="bottomLeft" sqref="A1:F1"/>
    </sheetView>
  </sheetViews>
  <sheetFormatPr defaultRowHeight="14.4" x14ac:dyDescent="0.3"/>
  <cols>
    <col min="1" max="1" width="15.109375" style="8" bestFit="1" customWidth="1"/>
    <col min="2" max="2" width="50" style="8" customWidth="1"/>
    <col min="3" max="3" width="17.109375" style="8" customWidth="1"/>
    <col min="4" max="4" width="11.33203125" style="8" customWidth="1"/>
    <col min="5" max="5" width="12.21875" style="8" customWidth="1"/>
    <col min="6" max="6" width="16.77734375" style="8" customWidth="1"/>
    <col min="7" max="7" width="3.44140625" style="9" customWidth="1"/>
    <col min="8" max="16384" width="8.88671875" style="9"/>
  </cols>
  <sheetData>
    <row r="1" spans="1:6" s="2" customFormat="1" ht="18" x14ac:dyDescent="0.35">
      <c r="A1" s="60" t="s">
        <v>22</v>
      </c>
      <c r="B1" s="60"/>
      <c r="C1" s="60"/>
      <c r="D1" s="60"/>
      <c r="E1" s="60"/>
      <c r="F1" s="60"/>
    </row>
    <row r="2" spans="1:6" s="2" customFormat="1" ht="18" x14ac:dyDescent="0.35">
      <c r="A2" s="47"/>
      <c r="B2" s="47"/>
      <c r="C2" s="47"/>
      <c r="D2" s="47"/>
      <c r="E2" s="47"/>
      <c r="F2" s="47"/>
    </row>
    <row r="3" spans="1:6" s="2" customFormat="1" ht="18" customHeight="1" x14ac:dyDescent="0.35">
      <c r="A3" s="61" t="s">
        <v>61</v>
      </c>
      <c r="B3" s="61"/>
      <c r="C3" s="61"/>
      <c r="D3" s="61"/>
      <c r="E3" s="61"/>
      <c r="F3" s="61"/>
    </row>
    <row r="4" spans="1:6" s="2" customFormat="1" ht="36" x14ac:dyDescent="0.35">
      <c r="A4" s="37" t="s">
        <v>0</v>
      </c>
      <c r="B4" s="1" t="s">
        <v>44</v>
      </c>
      <c r="C4" s="1" t="s">
        <v>62</v>
      </c>
      <c r="D4" s="1" t="s">
        <v>74</v>
      </c>
      <c r="E4" s="1" t="s">
        <v>37</v>
      </c>
      <c r="F4" s="1" t="s">
        <v>38</v>
      </c>
    </row>
    <row r="5" spans="1:6" s="3" customFormat="1" ht="15.6" x14ac:dyDescent="0.3">
      <c r="A5" s="42">
        <v>1</v>
      </c>
      <c r="B5" s="11" t="s">
        <v>71</v>
      </c>
      <c r="C5" s="12" t="s">
        <v>70</v>
      </c>
      <c r="D5" s="13">
        <v>3</v>
      </c>
      <c r="E5" s="14">
        <v>2000</v>
      </c>
      <c r="F5" s="15">
        <f>E5*D5</f>
        <v>6000</v>
      </c>
    </row>
    <row r="6" spans="1:6" s="3" customFormat="1" ht="15.6" x14ac:dyDescent="0.3">
      <c r="A6" s="31">
        <v>2</v>
      </c>
      <c r="B6" s="17" t="s">
        <v>48</v>
      </c>
      <c r="C6" s="18" t="s">
        <v>47</v>
      </c>
      <c r="D6" s="19">
        <v>3</v>
      </c>
      <c r="E6" s="20">
        <v>3100</v>
      </c>
      <c r="F6" s="21">
        <f t="shared" ref="F6:F25" si="0">E6*D6</f>
        <v>9300</v>
      </c>
    </row>
    <row r="7" spans="1:6" s="3" customFormat="1" ht="15.6" x14ac:dyDescent="0.3">
      <c r="A7" s="31">
        <v>3</v>
      </c>
      <c r="B7" s="17" t="s">
        <v>45</v>
      </c>
      <c r="C7" s="18" t="s">
        <v>46</v>
      </c>
      <c r="D7" s="19">
        <v>2</v>
      </c>
      <c r="E7" s="20">
        <v>95600</v>
      </c>
      <c r="F7" s="21">
        <f t="shared" si="0"/>
        <v>191200</v>
      </c>
    </row>
    <row r="8" spans="1:6" s="3" customFormat="1" ht="15.6" x14ac:dyDescent="0.3">
      <c r="A8" s="31">
        <v>4</v>
      </c>
      <c r="B8" s="17" t="s">
        <v>23</v>
      </c>
      <c r="C8" s="18" t="s">
        <v>65</v>
      </c>
      <c r="D8" s="19">
        <v>15</v>
      </c>
      <c r="E8" s="20">
        <v>680</v>
      </c>
      <c r="F8" s="21">
        <f t="shared" si="0"/>
        <v>10200</v>
      </c>
    </row>
    <row r="9" spans="1:6" s="3" customFormat="1" ht="15.6" x14ac:dyDescent="0.3">
      <c r="A9" s="31">
        <v>5</v>
      </c>
      <c r="B9" s="17" t="s">
        <v>76</v>
      </c>
      <c r="C9" s="18" t="s">
        <v>53</v>
      </c>
      <c r="D9" s="19">
        <v>12</v>
      </c>
      <c r="E9" s="20">
        <v>590</v>
      </c>
      <c r="F9" s="21">
        <f t="shared" si="0"/>
        <v>7080</v>
      </c>
    </row>
    <row r="10" spans="1:6" s="3" customFormat="1" ht="15.6" x14ac:dyDescent="0.3">
      <c r="A10" s="31">
        <v>6</v>
      </c>
      <c r="B10" s="17" t="s">
        <v>24</v>
      </c>
      <c r="C10" s="18" t="s">
        <v>53</v>
      </c>
      <c r="D10" s="19">
        <v>7</v>
      </c>
      <c r="E10" s="20">
        <v>550</v>
      </c>
      <c r="F10" s="21">
        <f t="shared" si="0"/>
        <v>3850</v>
      </c>
    </row>
    <row r="11" spans="1:6" s="3" customFormat="1" ht="15.6" x14ac:dyDescent="0.3">
      <c r="A11" s="31">
        <v>7</v>
      </c>
      <c r="B11" s="17" t="s">
        <v>25</v>
      </c>
      <c r="C11" s="18" t="s">
        <v>65</v>
      </c>
      <c r="D11" s="19">
        <v>15</v>
      </c>
      <c r="E11" s="20">
        <v>680</v>
      </c>
      <c r="F11" s="21">
        <f t="shared" si="0"/>
        <v>10200</v>
      </c>
    </row>
    <row r="12" spans="1:6" s="3" customFormat="1" ht="15.6" x14ac:dyDescent="0.3">
      <c r="A12" s="31">
        <v>8</v>
      </c>
      <c r="B12" s="17" t="s">
        <v>26</v>
      </c>
      <c r="C12" s="18" t="s">
        <v>73</v>
      </c>
      <c r="D12" s="19">
        <v>6</v>
      </c>
      <c r="E12" s="20">
        <v>600</v>
      </c>
      <c r="F12" s="21">
        <f t="shared" si="0"/>
        <v>3600</v>
      </c>
    </row>
    <row r="13" spans="1:6" s="3" customFormat="1" ht="15.6" x14ac:dyDescent="0.3">
      <c r="A13" s="31">
        <v>9</v>
      </c>
      <c r="B13" s="17" t="s">
        <v>27</v>
      </c>
      <c r="C13" s="18" t="s">
        <v>52</v>
      </c>
      <c r="D13" s="19">
        <v>3</v>
      </c>
      <c r="E13" s="20">
        <v>700</v>
      </c>
      <c r="F13" s="21">
        <f t="shared" si="0"/>
        <v>2100</v>
      </c>
    </row>
    <row r="14" spans="1:6" s="3" customFormat="1" ht="15.6" x14ac:dyDescent="0.3">
      <c r="A14" s="31">
        <v>10</v>
      </c>
      <c r="B14" s="17" t="s">
        <v>28</v>
      </c>
      <c r="C14" s="18" t="s">
        <v>51</v>
      </c>
      <c r="D14" s="19">
        <v>11</v>
      </c>
      <c r="E14" s="20">
        <v>390</v>
      </c>
      <c r="F14" s="21">
        <f t="shared" si="0"/>
        <v>4290</v>
      </c>
    </row>
    <row r="15" spans="1:6" s="3" customFormat="1" ht="15.6" x14ac:dyDescent="0.3">
      <c r="A15" s="31">
        <v>11</v>
      </c>
      <c r="B15" s="17" t="s">
        <v>78</v>
      </c>
      <c r="C15" s="18" t="s">
        <v>50</v>
      </c>
      <c r="D15" s="19">
        <v>16</v>
      </c>
      <c r="E15" s="20">
        <v>850</v>
      </c>
      <c r="F15" s="21">
        <f t="shared" si="0"/>
        <v>13600</v>
      </c>
    </row>
    <row r="16" spans="1:6" s="3" customFormat="1" ht="15.6" x14ac:dyDescent="0.3">
      <c r="A16" s="31">
        <v>12</v>
      </c>
      <c r="B16" s="17" t="s">
        <v>29</v>
      </c>
      <c r="C16" s="18" t="s">
        <v>50</v>
      </c>
      <c r="D16" s="19">
        <v>6</v>
      </c>
      <c r="E16" s="20">
        <v>890</v>
      </c>
      <c r="F16" s="21">
        <f t="shared" si="0"/>
        <v>5340</v>
      </c>
    </row>
    <row r="17" spans="1:8" s="3" customFormat="1" ht="15.6" x14ac:dyDescent="0.3">
      <c r="A17" s="31">
        <v>13</v>
      </c>
      <c r="B17" s="17" t="s">
        <v>77</v>
      </c>
      <c r="C17" s="18" t="s">
        <v>49</v>
      </c>
      <c r="D17" s="19">
        <v>7</v>
      </c>
      <c r="E17" s="20">
        <v>580</v>
      </c>
      <c r="F17" s="21">
        <f t="shared" si="0"/>
        <v>4060</v>
      </c>
    </row>
    <row r="18" spans="1:8" s="3" customFormat="1" ht="15.6" x14ac:dyDescent="0.3">
      <c r="A18" s="31">
        <v>14</v>
      </c>
      <c r="B18" s="17" t="s">
        <v>30</v>
      </c>
      <c r="C18" s="18" t="s">
        <v>66</v>
      </c>
      <c r="D18" s="19">
        <v>9</v>
      </c>
      <c r="E18" s="20">
        <v>680</v>
      </c>
      <c r="F18" s="21">
        <f t="shared" si="0"/>
        <v>6120</v>
      </c>
    </row>
    <row r="19" spans="1:8" s="3" customFormat="1" ht="15.6" x14ac:dyDescent="0.3">
      <c r="A19" s="31">
        <v>15</v>
      </c>
      <c r="B19" s="17" t="s">
        <v>31</v>
      </c>
      <c r="C19" s="18" t="s">
        <v>72</v>
      </c>
      <c r="D19" s="19">
        <v>5</v>
      </c>
      <c r="E19" s="20">
        <v>170</v>
      </c>
      <c r="F19" s="21">
        <f t="shared" si="0"/>
        <v>850</v>
      </c>
    </row>
    <row r="20" spans="1:8" s="3" customFormat="1" ht="15.6" x14ac:dyDescent="0.3">
      <c r="A20" s="31">
        <v>16</v>
      </c>
      <c r="B20" s="17" t="s">
        <v>32</v>
      </c>
      <c r="C20" s="18" t="s">
        <v>67</v>
      </c>
      <c r="D20" s="19">
        <v>14</v>
      </c>
      <c r="E20" s="20">
        <v>370</v>
      </c>
      <c r="F20" s="21">
        <f t="shared" si="0"/>
        <v>5180</v>
      </c>
    </row>
    <row r="21" spans="1:8" s="3" customFormat="1" ht="15.6" x14ac:dyDescent="0.3">
      <c r="A21" s="31">
        <v>17</v>
      </c>
      <c r="B21" s="17" t="s">
        <v>33</v>
      </c>
      <c r="C21" s="18" t="s">
        <v>69</v>
      </c>
      <c r="D21" s="19">
        <v>15</v>
      </c>
      <c r="E21" s="20">
        <v>2250</v>
      </c>
      <c r="F21" s="21">
        <f t="shared" si="0"/>
        <v>33750</v>
      </c>
    </row>
    <row r="22" spans="1:8" s="3" customFormat="1" ht="15.6" x14ac:dyDescent="0.3">
      <c r="A22" s="31">
        <v>18</v>
      </c>
      <c r="B22" s="17" t="s">
        <v>34</v>
      </c>
      <c r="C22" s="18" t="s">
        <v>68</v>
      </c>
      <c r="D22" s="19">
        <v>10</v>
      </c>
      <c r="E22" s="20">
        <v>3500</v>
      </c>
      <c r="F22" s="21">
        <f t="shared" si="0"/>
        <v>35000</v>
      </c>
    </row>
    <row r="23" spans="1:8" s="3" customFormat="1" ht="15.6" x14ac:dyDescent="0.3">
      <c r="A23" s="31">
        <v>19</v>
      </c>
      <c r="B23" s="17" t="s">
        <v>35</v>
      </c>
      <c r="C23" s="18" t="s">
        <v>54</v>
      </c>
      <c r="D23" s="19">
        <v>8</v>
      </c>
      <c r="E23" s="20">
        <v>850</v>
      </c>
      <c r="F23" s="21">
        <f t="shared" si="0"/>
        <v>6800</v>
      </c>
    </row>
    <row r="24" spans="1:8" s="3" customFormat="1" ht="15.6" x14ac:dyDescent="0.3">
      <c r="A24" s="31">
        <v>20</v>
      </c>
      <c r="B24" s="17" t="s">
        <v>55</v>
      </c>
      <c r="C24" s="18" t="s">
        <v>56</v>
      </c>
      <c r="D24" s="19">
        <v>6</v>
      </c>
      <c r="E24" s="20">
        <v>1050</v>
      </c>
      <c r="F24" s="21">
        <f t="shared" si="0"/>
        <v>6300</v>
      </c>
    </row>
    <row r="25" spans="1:8" s="3" customFormat="1" ht="15.6" x14ac:dyDescent="0.3">
      <c r="A25" s="24">
        <v>21</v>
      </c>
      <c r="B25" s="26" t="s">
        <v>57</v>
      </c>
      <c r="C25" s="27" t="s">
        <v>58</v>
      </c>
      <c r="D25" s="28">
        <v>4</v>
      </c>
      <c r="E25" s="29">
        <v>3400</v>
      </c>
      <c r="F25" s="30">
        <f t="shared" si="0"/>
        <v>13600</v>
      </c>
    </row>
    <row r="26" spans="1:8" s="3" customFormat="1" ht="15.6" x14ac:dyDescent="0.3">
      <c r="A26" s="22"/>
      <c r="B26" s="23" t="s">
        <v>59</v>
      </c>
      <c r="C26" s="24"/>
      <c r="D26" s="24"/>
      <c r="E26" s="24"/>
      <c r="F26" s="25">
        <f>SUM(F5:F25)</f>
        <v>378420</v>
      </c>
      <c r="H26" s="4"/>
    </row>
    <row r="27" spans="1:8" s="2" customFormat="1" ht="18" x14ac:dyDescent="0.35">
      <c r="A27" s="6"/>
      <c r="B27" s="5"/>
      <c r="C27" s="6"/>
      <c r="D27" s="6"/>
      <c r="E27" s="6"/>
      <c r="F27" s="6"/>
    </row>
    <row r="28" spans="1:8" s="2" customFormat="1" ht="18" x14ac:dyDescent="0.35">
      <c r="A28" s="62" t="s">
        <v>60</v>
      </c>
      <c r="B28" s="63"/>
      <c r="C28" s="63"/>
      <c r="D28" s="63"/>
      <c r="E28" s="63"/>
      <c r="F28" s="63"/>
    </row>
    <row r="29" spans="1:8" s="2" customFormat="1" ht="36" x14ac:dyDescent="0.35">
      <c r="A29" s="37" t="s">
        <v>0</v>
      </c>
      <c r="B29" s="1" t="s">
        <v>1</v>
      </c>
      <c r="C29" s="1" t="s">
        <v>4</v>
      </c>
      <c r="D29" s="1" t="s">
        <v>74</v>
      </c>
      <c r="E29" s="1" t="s">
        <v>37</v>
      </c>
      <c r="F29" s="1" t="s">
        <v>38</v>
      </c>
    </row>
    <row r="30" spans="1:8" s="3" customFormat="1" ht="15.6" x14ac:dyDescent="0.3">
      <c r="A30" s="22">
        <v>1</v>
      </c>
      <c r="B30" s="59" t="s">
        <v>43</v>
      </c>
      <c r="C30" s="24" t="s">
        <v>41</v>
      </c>
      <c r="D30" s="24">
        <v>4</v>
      </c>
      <c r="E30" s="34">
        <v>30000</v>
      </c>
      <c r="F30" s="35">
        <v>120000</v>
      </c>
    </row>
    <row r="31" spans="1:8" s="2" customFormat="1" ht="18" x14ac:dyDescent="0.35">
      <c r="A31" s="32"/>
      <c r="B31" s="23" t="s">
        <v>59</v>
      </c>
      <c r="C31" s="33"/>
      <c r="D31" s="33"/>
      <c r="E31" s="34"/>
      <c r="F31" s="25">
        <v>120000</v>
      </c>
    </row>
    <row r="33" spans="1:6" s="2" customFormat="1" ht="18" x14ac:dyDescent="0.35">
      <c r="A33" s="62" t="s">
        <v>63</v>
      </c>
      <c r="B33" s="63"/>
      <c r="C33" s="63"/>
      <c r="D33" s="63"/>
      <c r="E33" s="63"/>
      <c r="F33" s="63"/>
    </row>
    <row r="34" spans="1:6" s="2" customFormat="1" ht="36" x14ac:dyDescent="0.35">
      <c r="A34" s="37" t="s">
        <v>0</v>
      </c>
      <c r="B34" s="37" t="s">
        <v>1</v>
      </c>
      <c r="C34" s="37" t="s">
        <v>4</v>
      </c>
      <c r="D34" s="37" t="s">
        <v>74</v>
      </c>
      <c r="E34" s="37" t="s">
        <v>37</v>
      </c>
      <c r="F34" s="37" t="s">
        <v>38</v>
      </c>
    </row>
    <row r="35" spans="1:6" s="3" customFormat="1" ht="15.6" x14ac:dyDescent="0.3">
      <c r="A35" s="42">
        <v>1</v>
      </c>
      <c r="B35" s="41" t="s">
        <v>18</v>
      </c>
      <c r="C35" s="42" t="s">
        <v>5</v>
      </c>
      <c r="D35" s="43">
        <v>28.4</v>
      </c>
      <c r="E35" s="43" t="s">
        <v>7</v>
      </c>
      <c r="F35" s="15">
        <v>2260</v>
      </c>
    </row>
    <row r="36" spans="1:6" s="3" customFormat="1" ht="15.6" x14ac:dyDescent="0.3">
      <c r="A36" s="31">
        <v>2</v>
      </c>
      <c r="B36" s="38" t="s">
        <v>19</v>
      </c>
      <c r="C36" s="31" t="s">
        <v>6</v>
      </c>
      <c r="D36" s="39">
        <v>19</v>
      </c>
      <c r="E36" s="36">
        <v>730</v>
      </c>
      <c r="F36" s="21">
        <v>13870</v>
      </c>
    </row>
    <row r="37" spans="1:6" s="3" customFormat="1" ht="15.6" x14ac:dyDescent="0.3">
      <c r="A37" s="31">
        <v>3</v>
      </c>
      <c r="B37" s="38" t="s">
        <v>20</v>
      </c>
      <c r="C37" s="39" t="s">
        <v>6</v>
      </c>
      <c r="D37" s="39">
        <v>13</v>
      </c>
      <c r="E37" s="36">
        <v>950</v>
      </c>
      <c r="F37" s="21">
        <v>12350</v>
      </c>
    </row>
    <row r="38" spans="1:6" s="3" customFormat="1" ht="15.6" x14ac:dyDescent="0.3">
      <c r="A38" s="31">
        <v>4</v>
      </c>
      <c r="B38" s="38" t="s">
        <v>21</v>
      </c>
      <c r="C38" s="39" t="s">
        <v>6</v>
      </c>
      <c r="D38" s="39">
        <v>14</v>
      </c>
      <c r="E38" s="36">
        <v>170</v>
      </c>
      <c r="F38" s="21">
        <v>2380</v>
      </c>
    </row>
    <row r="39" spans="1:6" s="3" customFormat="1" ht="15.6" x14ac:dyDescent="0.3">
      <c r="A39" s="31">
        <v>5</v>
      </c>
      <c r="B39" s="40" t="s">
        <v>16</v>
      </c>
      <c r="C39" s="31" t="s">
        <v>6</v>
      </c>
      <c r="D39" s="31">
        <v>6.5</v>
      </c>
      <c r="E39" s="36">
        <v>500</v>
      </c>
      <c r="F39" s="21">
        <v>3250</v>
      </c>
    </row>
    <row r="40" spans="1:6" s="3" customFormat="1" ht="15.6" x14ac:dyDescent="0.3">
      <c r="A40" s="31">
        <v>6</v>
      </c>
      <c r="B40" s="40" t="s">
        <v>17</v>
      </c>
      <c r="C40" s="31" t="s">
        <v>6</v>
      </c>
      <c r="D40" s="31">
        <v>10.5</v>
      </c>
      <c r="E40" s="36">
        <v>350</v>
      </c>
      <c r="F40" s="21">
        <v>3675</v>
      </c>
    </row>
    <row r="41" spans="1:6" s="3" customFormat="1" ht="15.6" x14ac:dyDescent="0.3">
      <c r="A41" s="31">
        <v>7</v>
      </c>
      <c r="B41" s="38" t="s">
        <v>14</v>
      </c>
      <c r="C41" s="31" t="s">
        <v>15</v>
      </c>
      <c r="D41" s="39">
        <v>30</v>
      </c>
      <c r="E41" s="36">
        <v>430</v>
      </c>
      <c r="F41" s="21">
        <v>12900</v>
      </c>
    </row>
    <row r="42" spans="1:6" s="3" customFormat="1" ht="31.2" x14ac:dyDescent="0.3">
      <c r="A42" s="31">
        <v>8</v>
      </c>
      <c r="B42" s="38" t="s">
        <v>9</v>
      </c>
      <c r="C42" s="31" t="s">
        <v>5</v>
      </c>
      <c r="D42" s="39">
        <v>2.5</v>
      </c>
      <c r="E42" s="36">
        <v>6010.17</v>
      </c>
      <c r="F42" s="21">
        <v>15025</v>
      </c>
    </row>
    <row r="43" spans="1:6" s="3" customFormat="1" ht="15.6" x14ac:dyDescent="0.3">
      <c r="A43" s="31">
        <v>9</v>
      </c>
      <c r="B43" s="38" t="s">
        <v>3</v>
      </c>
      <c r="C43" s="31" t="s">
        <v>8</v>
      </c>
      <c r="D43" s="31">
        <v>40</v>
      </c>
      <c r="E43" s="36">
        <v>560</v>
      </c>
      <c r="F43" s="21">
        <v>22400</v>
      </c>
    </row>
    <row r="44" spans="1:6" s="3" customFormat="1" ht="31.2" x14ac:dyDescent="0.3">
      <c r="A44" s="31">
        <v>10</v>
      </c>
      <c r="B44" s="38" t="s">
        <v>12</v>
      </c>
      <c r="C44" s="31" t="s">
        <v>13</v>
      </c>
      <c r="D44" s="39">
        <v>294</v>
      </c>
      <c r="E44" s="36">
        <v>21</v>
      </c>
      <c r="F44" s="21">
        <v>6174</v>
      </c>
    </row>
    <row r="45" spans="1:6" s="3" customFormat="1" ht="31.2" x14ac:dyDescent="0.3">
      <c r="A45" s="31">
        <v>11</v>
      </c>
      <c r="B45" s="38" t="s">
        <v>10</v>
      </c>
      <c r="C45" s="31" t="s">
        <v>13</v>
      </c>
      <c r="D45" s="31">
        <v>84</v>
      </c>
      <c r="E45" s="36">
        <v>23</v>
      </c>
      <c r="F45" s="21">
        <v>1932</v>
      </c>
    </row>
    <row r="46" spans="1:6" s="3" customFormat="1" ht="31.2" x14ac:dyDescent="0.3">
      <c r="A46" s="31">
        <v>12</v>
      </c>
      <c r="B46" s="38" t="s">
        <v>11</v>
      </c>
      <c r="C46" s="31" t="s">
        <v>13</v>
      </c>
      <c r="D46" s="31">
        <v>126</v>
      </c>
      <c r="E46" s="36">
        <v>22.5</v>
      </c>
      <c r="F46" s="21">
        <v>2835</v>
      </c>
    </row>
    <row r="47" spans="1:6" s="3" customFormat="1" ht="15.6" x14ac:dyDescent="0.3">
      <c r="A47" s="24">
        <v>13</v>
      </c>
      <c r="B47" s="44" t="s">
        <v>2</v>
      </c>
      <c r="C47" s="24" t="s">
        <v>5</v>
      </c>
      <c r="D47" s="45">
        <v>4</v>
      </c>
      <c r="E47" s="46">
        <v>330</v>
      </c>
      <c r="F47" s="30">
        <v>1320</v>
      </c>
    </row>
    <row r="48" spans="1:6" s="3" customFormat="1" ht="15.6" x14ac:dyDescent="0.3">
      <c r="A48" s="22"/>
      <c r="B48" s="23" t="s">
        <v>59</v>
      </c>
      <c r="C48" s="24"/>
      <c r="D48" s="24"/>
      <c r="E48" s="24"/>
      <c r="F48" s="25">
        <f>SUM(F35:F47)</f>
        <v>100371</v>
      </c>
    </row>
    <row r="50" spans="1:6" s="2" customFormat="1" ht="18" x14ac:dyDescent="0.35">
      <c r="A50" s="61" t="s">
        <v>64</v>
      </c>
      <c r="B50" s="61"/>
      <c r="C50" s="61"/>
      <c r="D50" s="61"/>
      <c r="E50" s="61"/>
      <c r="F50" s="6"/>
    </row>
    <row r="51" spans="1:6" s="2" customFormat="1" ht="36" x14ac:dyDescent="0.35">
      <c r="A51" s="37" t="s">
        <v>0</v>
      </c>
      <c r="B51" s="37" t="s">
        <v>1</v>
      </c>
      <c r="C51" s="48" t="s">
        <v>36</v>
      </c>
      <c r="D51" s="37" t="s">
        <v>74</v>
      </c>
      <c r="E51" s="37" t="s">
        <v>37</v>
      </c>
      <c r="F51" s="37" t="s">
        <v>38</v>
      </c>
    </row>
    <row r="52" spans="1:6" s="3" customFormat="1" ht="18.600000000000001" customHeight="1" x14ac:dyDescent="0.3">
      <c r="A52" s="10">
        <v>1</v>
      </c>
      <c r="B52" s="53" t="s">
        <v>79</v>
      </c>
      <c r="C52" s="54">
        <v>0.25</v>
      </c>
      <c r="D52" s="42"/>
      <c r="E52" s="50"/>
      <c r="F52" s="15">
        <f>F26*25%</f>
        <v>94605</v>
      </c>
    </row>
    <row r="53" spans="1:6" s="3" customFormat="1" ht="15.6" x14ac:dyDescent="0.3">
      <c r="A53" s="16">
        <v>2</v>
      </c>
      <c r="B53" s="49" t="s">
        <v>39</v>
      </c>
      <c r="C53" s="31" t="s">
        <v>5</v>
      </c>
      <c r="D53" s="31">
        <v>49</v>
      </c>
      <c r="E53" s="36">
        <v>3000</v>
      </c>
      <c r="F53" s="21">
        <v>147000</v>
      </c>
    </row>
    <row r="54" spans="1:6" s="3" customFormat="1" ht="15.6" x14ac:dyDescent="0.3">
      <c r="A54" s="16">
        <v>3</v>
      </c>
      <c r="B54" s="40" t="s">
        <v>40</v>
      </c>
      <c r="C54" s="31" t="s">
        <v>41</v>
      </c>
      <c r="D54" s="31">
        <v>1</v>
      </c>
      <c r="E54" s="36">
        <v>20000</v>
      </c>
      <c r="F54" s="21">
        <v>20000</v>
      </c>
    </row>
    <row r="55" spans="1:6" s="3" customFormat="1" ht="15.6" x14ac:dyDescent="0.3">
      <c r="A55" s="22">
        <v>4</v>
      </c>
      <c r="B55" s="59" t="s">
        <v>42</v>
      </c>
      <c r="C55" s="24" t="s">
        <v>41</v>
      </c>
      <c r="D55" s="24">
        <v>1</v>
      </c>
      <c r="E55" s="46">
        <v>15000</v>
      </c>
      <c r="F55" s="30">
        <v>15000</v>
      </c>
    </row>
    <row r="56" spans="1:6" s="7" customFormat="1" ht="15.6" x14ac:dyDescent="0.3">
      <c r="A56" s="51"/>
      <c r="B56" s="23" t="s">
        <v>59</v>
      </c>
      <c r="C56" s="52"/>
      <c r="D56" s="52"/>
      <c r="E56" s="52"/>
      <c r="F56" s="25">
        <f>SUM(F52:F55)</f>
        <v>276605</v>
      </c>
    </row>
    <row r="58" spans="1:6" ht="18" x14ac:dyDescent="0.3">
      <c r="A58" s="55"/>
      <c r="B58" s="56" t="s">
        <v>75</v>
      </c>
      <c r="C58" s="57"/>
      <c r="D58" s="57"/>
      <c r="E58" s="57"/>
      <c r="F58" s="58">
        <f>SUM(F56,F48,F31,F26)</f>
        <v>875396</v>
      </c>
    </row>
  </sheetData>
  <mergeCells count="5">
    <mergeCell ref="A1:F1"/>
    <mergeCell ref="A50:E50"/>
    <mergeCell ref="A28:F28"/>
    <mergeCell ref="A3:F3"/>
    <mergeCell ref="A33:F33"/>
  </mergeCells>
  <phoneticPr fontId="2" type="noConversion"/>
  <pageMargins left="0.7" right="0.7" top="0.75" bottom="0.75" header="0.3" footer="0.3"/>
  <pageSetup paperSize="9" scale="63" orientation="portrait" r:id="rId1"/>
  <ignoredErrors>
    <ignoredError sqref="F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Polya x Volodya</dc:creator>
  <cp:lastModifiedBy>Марина</cp:lastModifiedBy>
  <dcterms:created xsi:type="dcterms:W3CDTF">2023-01-19T02:12:01Z</dcterms:created>
  <dcterms:modified xsi:type="dcterms:W3CDTF">2023-02-14T09:58:35Z</dcterms:modified>
</cp:coreProperties>
</file>